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4001s\UserData\033_財政課\R4\02_財政係\04_調査／財政係\03_静岡県調査（第２四半期）\01_照会文書全般／第2四半期#5年保存\220906_（済）【220920〆】【財政状況資料集】令和２年度財政状況資料集（追加分）の作成について\03_提出後修正\"/>
    </mc:Choice>
  </mc:AlternateContent>
  <bookViews>
    <workbookView xWindow="4680" yWindow="0" windowWidth="18270" windowHeight="119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<sst xmlns="http://schemas.openxmlformats.org/spreadsheetml/2006/main" count="1097" uniqueCount="625">
  <si>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</si>
  <si>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</si>
  <si>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</si>
  <si>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</si>
  <si>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</si>
  <si>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</si>
  <si>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</si>
  <si>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</si>
  <si>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</si>
  <si>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</si>
  <si>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</si>
  <si>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</si>
  <si>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</si>
  <si>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</si>
  <si>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</si>
  <si>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</si>
  <si>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</si>
  <si>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</si>
  <si>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</si>
  <si>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</si>
  <si>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</si>
  <si>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</si>
  <si>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</si>
  <si>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</si>
  <si>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</si>
  <si>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</si>
  <si>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</si>
  <si>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</si>
  <si>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</si>
  <si>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</si>
  <si>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</si>
  <si>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</si>
  <si>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</si>
  <si>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</si>
  <si>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</si>
  <si>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</si>
  <si>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</si>
  <si>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</si>
  <si>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</si>
  <si>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</si>
  <si>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</si>
  <si>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</si>
  <si>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</si>
  <si>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</si>
  <si>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</si>
  <si>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</si>
  <si>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</si>
  <si>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</si>
  <si>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</si>
  <si>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</si>
  <si>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</si>
  <si>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</si>
  <si>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</si>
  <si>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</si>
  <si>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</si>
  <si>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</si>
  <si>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</si>
  <si>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</si>
  <si>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</si>
  <si>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</si>
  <si>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</si>
  <si>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</si>
  <si>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</si>
  <si>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</si>
  <si>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</si>
  <si>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</si>
  <si>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</si>
  <si>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</si>
  <si>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</si>
  <si>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</si>
  <si>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</si>
  <si>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</si>
  <si>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</si>
  <si>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</si>
  <si>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</si>
  <si>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</si>
  <si>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</si>
  <si>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</si>
  <si>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</si>
  <si>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</si>
  <si>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</si>
  <si>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</si>
  <si>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</si>
  <si>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</si>
  <si>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</si>
  <si>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</si>
  <si>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</si>
  <si>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</si>
  <si>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</si>
  <si>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</si>
  <si>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</si>
  <si>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</si>
  <si>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</si>
  <si>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</si>
  <si>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</si>
  <si>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</si>
  <si>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</si>
  <si>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</si>
  <si>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</si>
  <si>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</si>
  <si>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</si>
  <si>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</si>
  <si>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</si>
  <si>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</si>
  <si>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</si>
  <si>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</si>
  <si>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</si>
  <si>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</si>
  <si>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</si>
  <si>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</si>
  <si>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</si>
  <si>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</si>
  <si>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</si>
  <si>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</si>
  <si>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</si>
  <si>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</si>
  <si>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</si>
  <si>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</si>
  <si>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</si>
  <si>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</si>
  <si>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</si>
  <si>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</si>
  <si>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</si>
  <si>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</si>
  <si>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</si>
  <si>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</si>
  <si>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</si>
  <si>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</si>
  <si>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</si>
  <si>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</si>
  <si>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</si>
  <si>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</si>
  <si>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</si>
  <si>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</si>
  <si>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</si>
  <si>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</si>
  <si>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</si>
  <si>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</si>
  <si>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</si>
  <si>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</si>
  <si>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</si>
  <si>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</si>
  <si>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</si>
  <si>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</si>
  <si>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</si>
  <si>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</si>
  <si>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</si>
  <si>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</si>
  <si>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</si>
  <si>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</si>
  <si>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</si>
  <si>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</si>
  <si>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</si>
  <si>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</si>
  <si>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</si>
  <si>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</si>
  <si>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</si>
  <si>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</si>
  <si>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</si>
  <si>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</si>
  <si>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</si>
  <si>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</si>
  <si>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</si>
  <si>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</si>
  <si>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</si>
  <si>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</si>
  <si>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</si>
  <si>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</si>
  <si>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</si>
  <si>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</si>
  <si>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</si>
  <si>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</si>
  <si>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</si>
  <si>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</si>
  <si>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</si>
  <si>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</si>
  <si>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</si>
  <si>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</si>
  <si>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</si>
  <si>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</si>
  <si>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</si>
  <si>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</si>
  <si>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</si>
  <si>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</si>
  <si>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</si>
  <si>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</si>
  <si>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</si>
  <si>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</si>
  <si>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</si>
  <si>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</si>
  <si>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</si>
  <si>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</si>
  <si>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</si>
  <si>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</si>
  <si>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</si>
  <si>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</si>
  <si>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</si>
  <si>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</si>
  <si>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</si>
  <si>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</si>
  <si>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</si>
  <si>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</si>
  <si>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</si>
  <si>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</si>
  <si>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</si>
  <si>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</si>
  <si>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</si>
  <si>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</si>
  <si>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</si>
  <si>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</si>
  <si>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</si>
  <si>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</si>
  <si>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静岡県菊川市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</si>
  <si>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</si>
  <si>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</si>
  <si>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</si>
  <si>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</si>
  <si>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</si>
  <si>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</si>
  <si>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</si>
  <si>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</si>
  <si>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</si>
  <si>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</si>
  <si>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</si>
  <si>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</si>
  <si>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</si>
  <si>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</si>
  <si>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</si>
  <si>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</si>
  <si>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</si>
  <si>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</si>
  <si>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</si>
  <si>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</si>
  <si>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</si>
  <si>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</si>
  <si>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</si>
  <si>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</si>
  <si>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</si>
  <si>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</si>
  <si>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</si>
  <si>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</si>
  <si>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</si>
  <si>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</si>
  <si>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</si>
  <si>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</si>
  <si>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</si>
  <si>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</si>
  <si>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</si>
  <si>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</si>
  <si>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</si>
  <si>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</si>
  <si>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</si>
  <si>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</si>
  <si>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</si>
  <si>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</si>
  <si>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</si>
  <si>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</si>
  <si>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</si>
  <si>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</si>
  <si>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</si>
  <si>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</si>
  <si>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</si>
  <si>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</si>
  <si>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</si>
  <si>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</si>
  <si>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</si>
  <si>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</si>
  <si>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</si>
  <si>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</si>
  <si>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</si>
  <si>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</si>
  <si>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</si>
  <si>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</si>
  <si>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</si>
  <si>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</si>
  <si>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</si>
  <si>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</si>
  <si>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</si>
  <si>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</si>
  <si>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</si>
  <si>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</si>
  <si>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</si>
  <si>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</si>
  <si>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</si>
  <si>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</si>
  <si>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</si>
  <si>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</si>
  <si>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</si>
  <si>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</si>
  <si>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</si>
  <si>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</si>
  <si>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</si>
  <si>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</si>
  <si>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</si>
  <si>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</si>
  <si>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</si>
  <si>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</si>
  <si>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</si>
  <si>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</si>
  <si>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</si>
  <si>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</si>
  <si>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</si>
  <si>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</si>
  <si>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</si>
  <si>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</si>
  <si>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</si>
  <si>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</si>
  <si>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</si>
  <si>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</si>
  <si>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</si>
  <si>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</si>
  <si>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</si>
  <si>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</si>
  <si>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</si>
  <si>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</si>
  <si>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</si>
  <si>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</si>
  <si>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</si>
  <si>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</si>
  <si>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</si>
  <si>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</si>
  <si>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</si>
  <si>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</si>
  <si>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</si>
  <si>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</si>
  <si>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</si>
  <si>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</si>
  <si>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</si>
  <si>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</si>
  <si>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</si>
  <si>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</si>
  <si>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</si>
  <si>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</si>
  <si>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</si>
  <si>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</si>
  <si>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</si>
  <si>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</si>
  <si>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</si>
  <si>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</si>
  <si>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</si>
  <si>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</si>
  <si>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</si>
  <si>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</si>
  <si>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</si>
  <si>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</si>
  <si>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</si>
  <si>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</si>
  <si>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</si>
  <si>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</si>
  <si>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</si>
  <si>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</si>
  <si>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</si>
  <si>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</si>
  <si>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</si>
  <si>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</si>
  <si>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</si>
  <si>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</si>
  <si>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</si>
  <si>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</si>
  <si>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</si>
  <si>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</si>
  <si>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</si>
  <si>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</si>
  <si>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</si>
  <si>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</si>
  <si>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</si>
  <si>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</si>
  <si>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</si>
  <si>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静岡県菊川市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</si>
  <si>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</si>
  <si>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</si>
  <si>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</si>
  <si>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</si>
  <si>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</si>
  <si>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</si>
  <si>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</si>
  <si>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</si>
  <si>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</si>
  <si>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</si>
  <si>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</si>
  <si>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</si>
  <si>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</si>
  <si>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</si>
  <si>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</si>
  <si>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</si>
  <si>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</si>
  <si>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</si>
  <si>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</si>
  <si>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</si>
  <si>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</si>
  <si>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</si>
  <si>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</si>
  <si>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</si>
  <si>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</si>
  <si>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</si>
  <si>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</si>
  <si>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</si>
  <si>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</si>
  <si>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</si>
  <si>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</si>
  <si>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</si>
  <si>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</si>
  <si>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</si>
  <si>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</si>
  <si>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</si>
  <si>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</si>
  <si>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</si>
  <si>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</si>
  <si>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</si>
  <si>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</si>
  <si>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</si>
  <si>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</si>
  <si>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</si>
  <si>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</si>
  <si>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</si>
  <si>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</si>
  <si>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</si>
  <si>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</si>
  <si>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</si>
  <si>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</si>
  <si>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</si>
  <si>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</si>
  <si>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</si>
  <si>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</si>
  <si>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</si>
  <si>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</si>
  <si>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</si>
  <si>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</si>
  <si>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</si>
  <si>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</si>
  <si>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</si>
  <si>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</si>
  <si>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</si>
  <si>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</si>
  <si>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</si>
  <si>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</si>
  <si>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</si>
  <si>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</si>
  <si>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</si>
  <si>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</si>
  <si>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</si>
  <si>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</si>
  <si>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</si>
  <si>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</si>
  <si>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</si>
  <si>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</si>
  <si>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</si>
  <si>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</si>
  <si>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</si>
  <si>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</si>
  <si>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</si>
  <si>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</si>
  <si>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</si>
  <si>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</si>
  <si>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</si>
  <si>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</si>
  <si>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</si>
  <si>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</si>
  <si>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</si>
  <si>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</si>
  <si>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</si>
  <si>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</si>
  <si>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</si>
  <si>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</si>
  <si>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</si>
  <si>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</si>
  <si>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</si>
  <si>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</si>
  <si>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</si>
  <si>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</si>
  <si>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</si>
  <si>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</si>
  <si>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</si>
  <si>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</si>
  <si>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</si>
  <si>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</si>
  <si>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</si>
  <si>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</si>
  <si>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</si>
  <si>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</si>
  <si>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</si>
  <si>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</si>
  <si>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</si>
  <si>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</si>
  <si>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</si>
  <si>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</si>
  <si>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</si>
  <si>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</si>
  <si>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</si>
  <si>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</si>
  <si>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</si>
  <si>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</si>
  <si>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</si>
  <si>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</si>
  <si>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</si>
  <si>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</si>
  <si>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</si>
  <si>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</si>
  <si>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</si>
  <si>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</si>
  <si>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</si>
  <si>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</si>
  <si>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</si>
  <si>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</si>
  <si>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</si>
  <si>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</si>
  <si>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</si>
  <si>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</si>
  <si>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</si>
  <si>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</si>
  <si>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</si>
  <si>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</si>
  <si>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</si>
  <si>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</si>
  <si>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</si>
  <si>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</si>
  <si>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</si>
  <si>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</si>
  <si>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</si>
  <si>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</si>
  <si>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</si>
  <si>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</si>
  <si>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</si>
  <si>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</si>
  <si>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</si>
  <si>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</si>
  <si>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</si>
  <si>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</si>
  <si>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</si>
  <si>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</si>
  <si>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</si>
  <si>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</si>
  <si>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</si>
  <si>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</si>
  <si>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</si>
  <si>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</si>
  <si>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</si>
  <si>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</si>
  <si>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</si>
  <si>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</si>
  <si>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</si>
  <si>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</si>
  <si>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</si>
  <si>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</si>
  <si>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</si>
  <si>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</si>
  <si>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</si>
  <si>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</si>
  <si>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</si>
  <si>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</si>
  <si>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</si>
  <si>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</si>
  <si>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</si>
  <si>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</si>
  <si>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</si>
  <si>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</si>
  <si>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</si>
  <si>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</si>
  <si>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</si>
  <si>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</si>
  <si>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</si>
  <si>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</si>
  <si>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</si>
  <si>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</si>
  <si>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</si>
  <si>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</si>
  <si>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</si>
  <si>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</si>
  <si>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</si>
  <si>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</si>
  <si>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</si>
  <si>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</si>
  <si>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0.66</t>
  </si>
  <si>
    <t>▲ 3.79</t>
  </si>
  <si>
    <t>▲ 3.22</t>
  </si>
  <si>
    <t>▲ 4.66</t>
  </si>
  <si>
    <t>▲ 3.57</t>
  </si>
  <si>
    <t>水道事業会計</t>
  </si>
  <si>
    <t>一般会計</t>
  </si>
  <si>
    <t>下水道事業会計</t>
  </si>
  <si>
    <t>国民健康保険特別会計</t>
  </si>
  <si>
    <t>介護保険特別会計</t>
  </si>
  <si>
    <t>後期高齢者医療特別会計</t>
  </si>
  <si>
    <t>病院事業会計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</si>
  <si>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</si>
  <si>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</si>
  <si>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</si>
  <si>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</si>
  <si>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</si>
  <si>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</si>
  <si>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</si>
  <si>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</si>
  <si>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</si>
  <si>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</si>
  <si>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牧之原市菊川市学校組合</t>
    <rPh sb="0" eb="4">
      <t>マキノハラシ</t>
    </rPh>
    <rPh sb="4" eb="6">
      <t>キクガワ</t>
    </rPh>
    <rPh sb="6" eb="7">
      <t>シ</t>
    </rPh>
    <rPh sb="7" eb="9">
      <t>ガッコウ</t>
    </rPh>
    <rPh sb="9" eb="11">
      <t>クミアイ</t>
    </rPh>
    <phoneticPr fontId="2"/>
  </si>
  <si>
    <t>小笠老人ホーム施設組合</t>
    <rPh sb="0" eb="2">
      <t>オガサ</t>
    </rPh>
    <rPh sb="2" eb="4">
      <t>ロウジン</t>
    </rPh>
    <rPh sb="7" eb="9">
      <t>シセツ</t>
    </rPh>
    <rPh sb="9" eb="11">
      <t>クミアイ</t>
    </rPh>
    <phoneticPr fontId="2"/>
  </si>
  <si>
    <t>東遠広域施設組合</t>
    <rPh sb="0" eb="2">
      <t>トウエン</t>
    </rPh>
    <rPh sb="2" eb="4">
      <t>コウイキ</t>
    </rPh>
    <rPh sb="4" eb="6">
      <t>シセツ</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</si>
  <si>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</si>
  <si>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東遠学園組合</t>
    <rPh sb="0" eb="2">
      <t>トウエン</t>
    </rPh>
    <rPh sb="2" eb="4">
      <t>ガクエン</t>
    </rPh>
    <rPh sb="4" eb="6">
      <t>クミアイ</t>
    </rPh>
    <phoneticPr fontId="2"/>
  </si>
  <si>
    <t>東遠地区聖苑組合</t>
    <rPh sb="0" eb="2">
      <t>トウエン</t>
    </rPh>
    <rPh sb="2" eb="4">
      <t>チク</t>
    </rPh>
    <rPh sb="4" eb="6">
      <t>セイエン</t>
    </rPh>
    <rPh sb="6" eb="8">
      <t>クミアイ</t>
    </rPh>
    <phoneticPr fontId="2"/>
  </si>
  <si>
    <t>中東遠看護専門学校組合</t>
    <rPh sb="0" eb="2">
      <t>チュウトウ</t>
    </rPh>
    <rPh sb="2" eb="3">
      <t>エン</t>
    </rPh>
    <rPh sb="3" eb="5">
      <t>カンゴ</t>
    </rPh>
    <rPh sb="5" eb="7">
      <t>センモン</t>
    </rPh>
    <rPh sb="7" eb="9">
      <t>ガッコウ</t>
    </rPh>
    <rPh sb="9" eb="11">
      <t>クミアイ</t>
    </rPh>
    <phoneticPr fontId="2"/>
  </si>
  <si>
    <t>掛川市・菊川市衛生施設組合</t>
    <rPh sb="0" eb="3">
      <t>カケガワシ</t>
    </rPh>
    <rPh sb="4" eb="6">
      <t>キクガワ</t>
    </rPh>
    <rPh sb="6" eb="7">
      <t>シ</t>
    </rPh>
    <rPh sb="7" eb="9">
      <t>エイセイ</t>
    </rPh>
    <rPh sb="9" eb="11">
      <t>シセツ</t>
    </rPh>
    <rPh sb="11" eb="13">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</si>
  <si>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</si>
  <si>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</si>
  <si>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</si>
  <si>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東遠工業用水道企業団</t>
    <rPh sb="0" eb="2">
      <t>トウエン</t>
    </rPh>
    <rPh sb="2" eb="5">
      <t>コウギョウヨウ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</si>
  <si>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</si>
  <si>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有限会社菊川市生活環境センター</t>
    <rPh sb="0" eb="4">
      <t>ユウゲンガイシャ</t>
    </rPh>
    <rPh sb="4" eb="6">
      <t>キクガワ</t>
    </rPh>
    <rPh sb="6" eb="7">
      <t>シ</t>
    </rPh>
    <rPh sb="7" eb="9">
      <t>セイカツ</t>
    </rPh>
    <rPh sb="9" eb="11">
      <t>カンキョウ</t>
    </rPh>
    <phoneticPr fontId="2"/>
  </si>
  <si>
    <t>まちづくり基金</t>
    <rPh sb="5" eb="7">
      <t>キキン</t>
    </rPh>
    <phoneticPr fontId="5"/>
  </si>
  <si>
    <t>地域振興等基金</t>
    <rPh sb="0" eb="2">
      <t>チイキ</t>
    </rPh>
    <rPh sb="2" eb="4">
      <t>シンコウ</t>
    </rPh>
    <rPh sb="4" eb="5">
      <t>トウ</t>
    </rPh>
    <rPh sb="5" eb="7">
      <t>キキン</t>
    </rPh>
    <phoneticPr fontId="5"/>
  </si>
  <si>
    <t>地域福祉基金</t>
    <rPh sb="0" eb="2">
      <t>チイキ</t>
    </rPh>
    <rPh sb="2" eb="4">
      <t>フクシ</t>
    </rPh>
    <rPh sb="4" eb="6">
      <t>キキン</t>
    </rPh>
    <phoneticPr fontId="5"/>
  </si>
  <si>
    <t>社会福祉基金</t>
    <rPh sb="0" eb="2">
      <t>シャカイ</t>
    </rPh>
    <rPh sb="2" eb="4">
      <t>フクシ</t>
    </rPh>
    <rPh sb="4" eb="6">
      <t>キキン</t>
    </rPh>
    <phoneticPr fontId="5"/>
  </si>
  <si>
    <t>新型コロナウイルス感染症対策利子補給基金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</si>
  <si>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</si>
  <si>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</si>
  <si>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</si>
  <si>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</si>
  <si>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</si>
  <si>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</si>
  <si>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</si>
  <si>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</si>
  <si>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</si>
  <si>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</si>
  <si>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本市の将来負担比率は、令和２年度において地方債を原資とした基金への積立て等をしたことにより当該比率が上がったものの、地方債の発行に当たっては交付税措置のあるものに限定し、借入額が償還額を超えないよう予算編成をすること等で実質的な地方債残高の削減に取り組んでいること及び一部事務組合における地方債（公債費に準ずる債務負担を含む。）が減少していること等により、当該比率の改善傾向が続いている。一方で、投資的経費の抑制により、既存施設の約半数が築30年以上であるなど資産の更新等が滞っている状況であり、類似団体と比較して高い有形固定資産減価償却率（老朽化率）となっている。今後は、「菊川市公共施設等総合管理計画」に基づき、既存施設の長寿命化及び計画的な設備更新を行うことで、費用の平準化を図り、有形固定資産減価償却率の改善を図っていく。</t>
    <rPh sb="20" eb="22">
      <t>チホウ</t>
    </rPh>
    <rPh sb="22" eb="23">
      <t>サイ</t>
    </rPh>
    <rPh sb="108" eb="109">
      <t>トウ</t>
    </rPh>
    <rPh sb="178" eb="180">
      <t>トウガイ</t>
    </rPh>
    <rPh sb="180" eb="182">
      <t>ヒリツ</t>
    </rPh>
    <rPh sb="194" eb="196">
      <t>イッポウ</t>
    </rPh>
    <rPh sb="198" eb="201">
      <t>トウシテキ</t>
    </rPh>
    <rPh sb="201" eb="203">
      <t>ケイヒ</t>
    </rPh>
    <rPh sb="204" eb="206">
      <t>ヨクセイ</t>
    </rPh>
    <rPh sb="210" eb="212">
      <t>キゾン</t>
    </rPh>
    <rPh sb="212" eb="214">
      <t>シセツ</t>
    </rPh>
    <rPh sb="215" eb="216">
      <t>ヤク</t>
    </rPh>
    <rPh sb="216" eb="218">
      <t>ハンスウ</t>
    </rPh>
    <rPh sb="219" eb="220">
      <t>チク</t>
    </rPh>
    <rPh sb="222" eb="223">
      <t>ネン</t>
    </rPh>
    <rPh sb="223" eb="225">
      <t>イジョウ</t>
    </rPh>
    <rPh sb="230" eb="232">
      <t>シサン</t>
    </rPh>
    <rPh sb="233" eb="235">
      <t>コウシン</t>
    </rPh>
    <rPh sb="235" eb="236">
      <t>トウ</t>
    </rPh>
    <rPh sb="237" eb="238">
      <t>トドコオ</t>
    </rPh>
    <rPh sb="242" eb="244">
      <t>ジョウキョウ</t>
    </rPh>
    <rPh sb="248" eb="250">
      <t>ルイジ</t>
    </rPh>
    <rPh sb="250" eb="252">
      <t>ダンタイ</t>
    </rPh>
    <rPh sb="253" eb="255">
      <t>ヒカク</t>
    </rPh>
    <rPh sb="257" eb="258">
      <t>タカ</t>
    </rPh>
    <rPh sb="259" eb="265">
      <t>ユウケイコテイシサン</t>
    </rPh>
    <rPh sb="265" eb="270">
      <t>ゲンカショウキャクリツ</t>
    </rPh>
    <rPh sb="271" eb="274">
      <t>ロウキュウカ</t>
    </rPh>
    <rPh sb="274" eb="275">
      <t>リツ</t>
    </rPh>
    <rPh sb="283" eb="285">
      <t>コンゴ</t>
    </rPh>
    <rPh sb="288" eb="290">
      <t>キクガワ</t>
    </rPh>
    <rPh sb="290" eb="291">
      <t>シ</t>
    </rPh>
    <rPh sb="291" eb="293">
      <t>コウキョウ</t>
    </rPh>
    <rPh sb="293" eb="295">
      <t>シセツ</t>
    </rPh>
    <rPh sb="295" eb="296">
      <t>トウ</t>
    </rPh>
    <rPh sb="296" eb="298">
      <t>ソウゴウ</t>
    </rPh>
    <rPh sb="298" eb="300">
      <t>カンリ</t>
    </rPh>
    <rPh sb="300" eb="302">
      <t>ケイカク</t>
    </rPh>
    <rPh sb="304" eb="305">
      <t>モト</t>
    </rPh>
    <rPh sb="308" eb="310">
      <t>キゾン</t>
    </rPh>
    <rPh sb="310" eb="312">
      <t>シセツ</t>
    </rPh>
    <rPh sb="313" eb="317">
      <t>チョウジュミョウカ</t>
    </rPh>
    <rPh sb="317" eb="318">
      <t>オヨ</t>
    </rPh>
    <rPh sb="319" eb="322">
      <t>ケイカクテキ</t>
    </rPh>
    <rPh sb="323" eb="325">
      <t>セツビ</t>
    </rPh>
    <rPh sb="325" eb="327">
      <t>コウシン</t>
    </rPh>
    <rPh sb="328" eb="329">
      <t>オコナ</t>
    </rPh>
    <rPh sb="334" eb="336">
      <t>ヒヨウ</t>
    </rPh>
    <rPh sb="337" eb="340">
      <t>ヘイジュンカ</t>
    </rPh>
    <rPh sb="341" eb="342">
      <t>ハカ</t>
    </rPh>
    <rPh sb="344" eb="350">
      <t>ユウケイコテイシサン</t>
    </rPh>
    <rPh sb="350" eb="352">
      <t>ゲンカ</t>
    </rPh>
    <rPh sb="352" eb="354">
      <t>ショウキャク</t>
    </rPh>
    <rPh sb="354" eb="355">
      <t>リツ</t>
    </rPh>
    <rPh sb="356" eb="358">
      <t>カイゼン</t>
    </rPh>
    <rPh sb="359" eb="360">
      <t>ハカ</t>
    </rPh>
    <phoneticPr fontId="5"/>
  </si>
  <si>
    <t>本市の将来負担比率は、令和２年度において地方債を原資とした基金への積立て等をしたことにより当該比率が上がったものの、地方債の発行に当たっては交付税措置のあるものに限定し、借入額が償還額を超えないよう予算編成をすること等で実質的な地方債残高の削減に取り組んでいること及び一部事務組合における地方債（公債費に準ずる債務負担を含む。）が減少していること等により、当該比率の改善傾向が続いており、実質公債費比率も同様に改善傾向が続いている。実質公債費比率は、改善傾向であるものの、一部の地方債について将来負担比率を下げるために償還年限を短く設定したこと、市立病院建設時の地方債の償還に係る病院事業会計への繰出金が多額であること等により、類似団体と比較して高い比率であり、また令和４年度以降多額の地方債の発行が予定されていること等から、地方債の適正な償還年限を踏まえた上で、将来負担比率と実質公債費比率のバランスを見ながら、中長期的な改善を図っていく。</t>
    <rPh sb="20" eb="22">
      <t>チホウ</t>
    </rPh>
    <rPh sb="22" eb="23">
      <t>サイ</t>
    </rPh>
    <rPh sb="194" eb="199">
      <t>ジッシツコウサイヒ</t>
    </rPh>
    <rPh sb="199" eb="201">
      <t>ヒリツ</t>
    </rPh>
    <rPh sb="202" eb="204">
      <t>ドウヨウ</t>
    </rPh>
    <rPh sb="205" eb="207">
      <t>カイゼン</t>
    </rPh>
    <rPh sb="207" eb="209">
      <t>ケイコウ</t>
    </rPh>
    <rPh sb="210" eb="211">
      <t>ツヅ</t>
    </rPh>
    <rPh sb="216" eb="223">
      <t>ジッシツコウサイヒヒリツ</t>
    </rPh>
    <rPh sb="225" eb="229">
      <t>カイゼンケイコウ</t>
    </rPh>
    <rPh sb="236" eb="238">
      <t>イチブ</t>
    </rPh>
    <rPh sb="239" eb="241">
      <t>チホウ</t>
    </rPh>
    <rPh sb="241" eb="242">
      <t>サイ</t>
    </rPh>
    <rPh sb="246" eb="252">
      <t>ショウライフタンヒリツ</t>
    </rPh>
    <rPh sb="253" eb="254">
      <t>サ</t>
    </rPh>
    <rPh sb="259" eb="261">
      <t>ショウカン</t>
    </rPh>
    <rPh sb="261" eb="263">
      <t>ネンゲン</t>
    </rPh>
    <rPh sb="264" eb="265">
      <t>ミジカ</t>
    </rPh>
    <rPh sb="266" eb="268">
      <t>セッテイ</t>
    </rPh>
    <rPh sb="273" eb="275">
      <t>シリツ</t>
    </rPh>
    <rPh sb="275" eb="277">
      <t>ビョウイン</t>
    </rPh>
    <rPh sb="277" eb="279">
      <t>ケンセツ</t>
    </rPh>
    <rPh sb="279" eb="280">
      <t>ジ</t>
    </rPh>
    <rPh sb="281" eb="284">
      <t>チホウサイ</t>
    </rPh>
    <rPh sb="285" eb="287">
      <t>ショウカン</t>
    </rPh>
    <rPh sb="288" eb="289">
      <t>カカ</t>
    </rPh>
    <rPh sb="290" eb="292">
      <t>ビョウイン</t>
    </rPh>
    <rPh sb="292" eb="294">
      <t>ジギョウ</t>
    </rPh>
    <rPh sb="294" eb="296">
      <t>カイケイ</t>
    </rPh>
    <rPh sb="298" eb="300">
      <t>クリダ</t>
    </rPh>
    <rPh sb="300" eb="301">
      <t>キン</t>
    </rPh>
    <rPh sb="302" eb="304">
      <t>タガク</t>
    </rPh>
    <rPh sb="309" eb="310">
      <t>トウ</t>
    </rPh>
    <rPh sb="314" eb="316">
      <t>ルイジ</t>
    </rPh>
    <rPh sb="316" eb="318">
      <t>ダンタイ</t>
    </rPh>
    <rPh sb="319" eb="321">
      <t>ヒカク</t>
    </rPh>
    <rPh sb="323" eb="324">
      <t>タカ</t>
    </rPh>
    <rPh sb="325" eb="327">
      <t>ヒリツ</t>
    </rPh>
    <rPh sb="333" eb="335">
      <t>レイワ</t>
    </rPh>
    <rPh sb="336" eb="338">
      <t>ネンド</t>
    </rPh>
    <rPh sb="338" eb="340">
      <t>イコウ</t>
    </rPh>
    <rPh sb="340" eb="342">
      <t>タガク</t>
    </rPh>
    <rPh sb="343" eb="346">
      <t>チホウサイ</t>
    </rPh>
    <rPh sb="347" eb="349">
      <t>ハッコウ</t>
    </rPh>
    <rPh sb="350" eb="352">
      <t>ヨテイ</t>
    </rPh>
    <rPh sb="359" eb="360">
      <t>トウ</t>
    </rPh>
    <rPh sb="363" eb="366">
      <t>チホウサイ</t>
    </rPh>
    <rPh sb="367" eb="369">
      <t>テキセイ</t>
    </rPh>
    <rPh sb="370" eb="372">
      <t>ショウカン</t>
    </rPh>
    <rPh sb="372" eb="374">
      <t>ネンゲン</t>
    </rPh>
    <rPh sb="375" eb="376">
      <t>フ</t>
    </rPh>
    <rPh sb="379" eb="380">
      <t>ウエ</t>
    </rPh>
    <rPh sb="382" eb="388">
      <t>ショウライフタンヒリツ</t>
    </rPh>
    <rPh sb="389" eb="396">
      <t>ジッシツコウサイヒヒリツ</t>
    </rPh>
    <rPh sb="402" eb="403">
      <t>ミ</t>
    </rPh>
    <rPh sb="407" eb="411">
      <t>チュウチョウキテキ</t>
    </rPh>
    <rPh sb="412" eb="414">
      <t>カイゼン</t>
    </rPh>
    <rPh sb="415" eb="416">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</si>
</sst>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D616-423A-833D-423615E7A5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62645</c:v>
                </c:pt>
                <c:pt idx="1">
                  <c:v>60757</c:v>
                </c:pt>
                <c:pt idx="2">
                  <c:v>62842</c:v>
                </c:pt>
                <c:pt idx="3">
                  <c:v>78759</c:v>
                </c:pt>
                <c:pt idx="4">
                  <c:v>36914</c:v>
                </c:pt>
              </c:numCache>
            </c:numRef>
          </c:val>
          <c:smooth val="0"/>
          <c:extLst>
            <c:ext xmlns:c16="http://schemas.microsoft.com/office/drawing/2014/chart" uri="{C3380CC4-5D6E-409C-BE32-E72D297353CC}">
              <c16:uniqueId val="{00000001-D616-423A-833D-423615E7A5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6.23</c:v>
                </c:pt>
                <c:pt idx="1">
                  <c:v>3.93</c:v>
                </c:pt>
                <c:pt idx="2">
                  <c:v>4.17</c:v>
                </c:pt>
                <c:pt idx="3">
                  <c:v>4.22</c:v>
                </c:pt>
                <c:pt idx="4">
                  <c:v>3.11</c:v>
                </c:pt>
              </c:numCache>
            </c:numRef>
          </c:val>
          <c:extLst>
            <c:ext xmlns:c16="http://schemas.microsoft.com/office/drawing/2014/chart" uri="{C3380CC4-5D6E-409C-BE32-E72D297353CC}">
              <c16:uniqueId val="{00000000-E0F0-4EF6-9FE5-EFAFD0AAC1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20.09</c:v>
                </c:pt>
                <c:pt idx="1">
                  <c:v>22.01</c:v>
                </c:pt>
                <c:pt idx="2">
                  <c:v>20.97</c:v>
                </c:pt>
                <c:pt idx="3">
                  <c:v>18.760000000000002</c:v>
                </c:pt>
                <c:pt idx="4">
                  <c:v>17.72</c:v>
                </c:pt>
              </c:numCache>
            </c:numRef>
          </c:val>
          <c:extLst>
            <c:ext xmlns:c16="http://schemas.microsoft.com/office/drawing/2014/chart" uri="{C3380CC4-5D6E-409C-BE32-E72D297353CC}">
              <c16:uniqueId val="{00000001-E0F0-4EF6-9FE5-EFAFD0AAC1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-0.66</c:v>
                </c:pt>
                <c:pt idx="1">
                  <c:v>-3.79</c:v>
                </c:pt>
                <c:pt idx="2">
                  <c:v>-3.22</c:v>
                </c:pt>
                <c:pt idx="3">
                  <c:v>-4.66</c:v>
                </c:pt>
                <c:pt idx="4">
                  <c:v>-3.57</c:v>
                </c:pt>
              </c:numCache>
            </c:numRef>
          </c:val>
          <c:smooth val="0"/>
          <c:extLst>
            <c:ext xmlns:c16="http://schemas.microsoft.com/office/drawing/2014/chart" uri="{C3380CC4-5D6E-409C-BE32-E72D297353CC}">
              <c16:uniqueId val="{00000002-E0F0-4EF6-9FE5-EFAFD0AAC1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0.13</c:v>
                </c:pt>
                <c:pt idx="4">
                  <c:v>0</c:v>
                </c:pt>
                <c:pt idx="5">
                  <c:v>0</c:v>
                </c:pt>
                <c:pt idx="6">
                  <c:v>0</c:v>
                </c:pt>
                <c:pt idx="7">
                  <c:v>0</c:v>
                </c:pt>
                <c:pt idx="8">
                  <c:v>0</c:v>
                </c:pt>
                <c:pt idx="9">
                  <c:v>0</c:v>
                </c:pt>
              </c:numCache>
            </c:numRef>
          </c:val>
          <c:extLst>
            <c:ext xmlns:c16="http://schemas.microsoft.com/office/drawing/2014/chart" uri="{C3380CC4-5D6E-409C-BE32-E72D297353CC}">
              <c16:uniqueId val="{00000000-0143-445F-8F15-0614A1BF86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43-445F-8F15-0614A1BF867E}"/>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143-445F-8F15-0614A1BF867E}"/>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6.17</c:v>
                </c:pt>
                <c:pt idx="2">
                  <c:v>#N/A</c:v>
                </c:pt>
                <c:pt idx="3">
                  <c:v>3.73</c:v>
                </c:pt>
                <c:pt idx="4">
                  <c:v>#N/A</c:v>
                </c:pt>
                <c:pt idx="5">
                  <c:v>2.73</c:v>
                </c:pt>
                <c:pt idx="6">
                  <c:v>#N/A</c:v>
                </c:pt>
                <c:pt idx="7">
                  <c:v>0.96</c:v>
                </c:pt>
                <c:pt idx="8">
                  <c:v>#N/A</c:v>
                </c:pt>
                <c:pt idx="9">
                  <c:v>0</c:v>
                </c:pt>
              </c:numCache>
            </c:numRef>
          </c:val>
          <c:extLst>
            <c:ext xmlns:c16="http://schemas.microsoft.com/office/drawing/2014/chart" uri="{C3380CC4-5D6E-409C-BE32-E72D297353CC}">
              <c16:uniqueId val="{00000003-0143-445F-8F15-0614A1BF867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0.03</c:v>
                </c:pt>
                <c:pt idx="4">
                  <c:v>#N/A</c:v>
                </c:pt>
                <c:pt idx="5">
                  <c:v>0.1</c:v>
                </c:pt>
                <c:pt idx="6">
                  <c:v>#N/A</c:v>
                </c:pt>
                <c:pt idx="7">
                  <c:v>0.02</c:v>
                </c:pt>
                <c:pt idx="8">
                  <c:v>#N/A</c:v>
                </c:pt>
                <c:pt idx="9">
                  <c:v>0.02</c:v>
                </c:pt>
              </c:numCache>
            </c:numRef>
          </c:val>
          <c:extLst>
            <c:ext xmlns:c16="http://schemas.microsoft.com/office/drawing/2014/chart" uri="{C3380CC4-5D6E-409C-BE32-E72D297353CC}">
              <c16:uniqueId val="{00000004-0143-445F-8F15-0614A1BF867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0.89</c:v>
                </c:pt>
                <c:pt idx="2">
                  <c:v>#N/A</c:v>
                </c:pt>
                <c:pt idx="3">
                  <c:v>0.92</c:v>
                </c:pt>
                <c:pt idx="4">
                  <c:v>#N/A</c:v>
                </c:pt>
                <c:pt idx="5">
                  <c:v>0.87</c:v>
                </c:pt>
                <c:pt idx="6">
                  <c:v>#N/A</c:v>
                </c:pt>
                <c:pt idx="7">
                  <c:v>0.52</c:v>
                </c:pt>
                <c:pt idx="8">
                  <c:v>#N/A</c:v>
                </c:pt>
                <c:pt idx="9">
                  <c:v>0.14000000000000001</c:v>
                </c:pt>
              </c:numCache>
            </c:numRef>
          </c:val>
          <c:extLst>
            <c:ext xmlns:c16="http://schemas.microsoft.com/office/drawing/2014/chart" uri="{C3380CC4-5D6E-409C-BE32-E72D297353CC}">
              <c16:uniqueId val="{00000005-0143-445F-8F15-0614A1BF867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3.69</c:v>
                </c:pt>
                <c:pt idx="2">
                  <c:v>#N/A</c:v>
                </c:pt>
                <c:pt idx="3">
                  <c:v>2.84</c:v>
                </c:pt>
                <c:pt idx="4">
                  <c:v>#N/A</c:v>
                </c:pt>
                <c:pt idx="5">
                  <c:v>0.85</c:v>
                </c:pt>
                <c:pt idx="6">
                  <c:v>#N/A</c:v>
                </c:pt>
                <c:pt idx="7">
                  <c:v>0.74</c:v>
                </c:pt>
                <c:pt idx="8">
                  <c:v>#N/A</c:v>
                </c:pt>
                <c:pt idx="9">
                  <c:v>0.62</c:v>
                </c:pt>
              </c:numCache>
            </c:numRef>
          </c:val>
          <c:extLst>
            <c:ext xmlns:c16="http://schemas.microsoft.com/office/drawing/2014/chart" uri="{C3380CC4-5D6E-409C-BE32-E72D297353CC}">
              <c16:uniqueId val="{00000006-0143-445F-8F15-0614A1BF867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0.22</c:v>
                </c:pt>
                <c:pt idx="6">
                  <c:v>#N/A</c:v>
                </c:pt>
                <c:pt idx="7">
                  <c:v>0.45</c:v>
                </c:pt>
                <c:pt idx="8">
                  <c:v>#N/A</c:v>
                </c:pt>
                <c:pt idx="9">
                  <c:v>0.72</c:v>
                </c:pt>
              </c:numCache>
            </c:numRef>
          </c:val>
          <c:extLst>
            <c:ext xmlns:c16="http://schemas.microsoft.com/office/drawing/2014/chart" uri="{C3380CC4-5D6E-409C-BE32-E72D297353CC}">
              <c16:uniqueId val="{00000007-0143-445F-8F15-0614A1BF86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6.22</c:v>
                </c:pt>
                <c:pt idx="2">
                  <c:v>#N/A</c:v>
                </c:pt>
                <c:pt idx="3">
                  <c:v>3.92</c:v>
                </c:pt>
                <c:pt idx="4">
                  <c:v>#N/A</c:v>
                </c:pt>
                <c:pt idx="5">
                  <c:v>4.17</c:v>
                </c:pt>
                <c:pt idx="6">
                  <c:v>#N/A</c:v>
                </c:pt>
                <c:pt idx="7">
                  <c:v>4.21</c:v>
                </c:pt>
                <c:pt idx="8">
                  <c:v>#N/A</c:v>
                </c:pt>
                <c:pt idx="9">
                  <c:v>3.11</c:v>
                </c:pt>
              </c:numCache>
            </c:numRef>
          </c:val>
          <c:extLst>
            <c:ext xmlns:c16="http://schemas.microsoft.com/office/drawing/2014/chart" uri="{C3380CC4-5D6E-409C-BE32-E72D297353CC}">
              <c16:uniqueId val="{00000008-0143-445F-8F15-0614A1BF867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4.9800000000000004</c:v>
                </c:pt>
                <c:pt idx="2">
                  <c:v>#N/A</c:v>
                </c:pt>
                <c:pt idx="3">
                  <c:v>6.29</c:v>
                </c:pt>
                <c:pt idx="4">
                  <c:v>#N/A</c:v>
                </c:pt>
                <c:pt idx="5">
                  <c:v>7.65</c:v>
                </c:pt>
                <c:pt idx="6">
                  <c:v>#N/A</c:v>
                </c:pt>
                <c:pt idx="7">
                  <c:v>7.78</c:v>
                </c:pt>
                <c:pt idx="8">
                  <c:v>#N/A</c:v>
                </c:pt>
                <c:pt idx="9">
                  <c:v>7.75</c:v>
                </c:pt>
              </c:numCache>
            </c:numRef>
          </c:val>
          <c:extLst>
            <c:ext xmlns:c16="http://schemas.microsoft.com/office/drawing/2014/chart" uri="{C3380CC4-5D6E-409C-BE32-E72D297353CC}">
              <c16:uniqueId val="{00000009-0143-445F-8F15-0614A1BF86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2091</c:v>
                </c:pt>
                <c:pt idx="5">
                  <c:v>2162</c:v>
                </c:pt>
                <c:pt idx="8">
                  <c:v>2185</c:v>
                </c:pt>
                <c:pt idx="11">
                  <c:v>2089</c:v>
                </c:pt>
                <c:pt idx="14">
                  <c:v>2064</c:v>
                </c:pt>
              </c:numCache>
            </c:numRef>
          </c:val>
          <c:extLst>
            <c:ext xmlns:c16="http://schemas.microsoft.com/office/drawing/2014/chart" uri="{C3380CC4-5D6E-409C-BE32-E72D297353CC}">
              <c16:uniqueId val="{00000000-1B23-4B4D-A046-3FDC4F22DB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23-4B4D-A046-3FDC4F22DB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178</c:v>
                </c:pt>
                <c:pt idx="3">
                  <c:v>165</c:v>
                </c:pt>
                <c:pt idx="6">
                  <c:v>152</c:v>
                </c:pt>
                <c:pt idx="9">
                  <c:v>118</c:v>
                </c:pt>
                <c:pt idx="12">
                  <c:v>138</c:v>
                </c:pt>
              </c:numCache>
            </c:numRef>
          </c:val>
          <c:extLst>
            <c:ext xmlns:c16="http://schemas.microsoft.com/office/drawing/2014/chart" uri="{C3380CC4-5D6E-409C-BE32-E72D297353CC}">
              <c16:uniqueId val="{00000002-1B23-4B4D-A046-3FDC4F22DB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272</c:v>
                </c:pt>
                <c:pt idx="3">
                  <c:v>264</c:v>
                </c:pt>
                <c:pt idx="6">
                  <c:v>244</c:v>
                </c:pt>
                <c:pt idx="9">
                  <c:v>213</c:v>
                </c:pt>
                <c:pt idx="12">
                  <c:v>77</c:v>
                </c:pt>
              </c:numCache>
            </c:numRef>
          </c:val>
          <c:extLst>
            <c:ext xmlns:c16="http://schemas.microsoft.com/office/drawing/2014/chart" uri="{C3380CC4-5D6E-409C-BE32-E72D297353CC}">
              <c16:uniqueId val="{00000003-1B23-4B4D-A046-3FDC4F22DB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605</c:v>
                </c:pt>
                <c:pt idx="3">
                  <c:v>663</c:v>
                </c:pt>
                <c:pt idx="6">
                  <c:v>737</c:v>
                </c:pt>
                <c:pt idx="9">
                  <c:v>679</c:v>
                </c:pt>
                <c:pt idx="12">
                  <c:v>734</c:v>
                </c:pt>
              </c:numCache>
            </c:numRef>
          </c:val>
          <c:extLst>
            <c:ext xmlns:c16="http://schemas.microsoft.com/office/drawing/2014/chart" uri="{C3380CC4-5D6E-409C-BE32-E72D297353CC}">
              <c16:uniqueId val="{00000004-1B23-4B4D-A046-3FDC4F22DB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23-4B4D-A046-3FDC4F22DB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23-4B4D-A046-3FDC4F22DB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2081</c:v>
                </c:pt>
                <c:pt idx="3">
                  <c:v>2096</c:v>
                </c:pt>
                <c:pt idx="6">
                  <c:v>2082</c:v>
                </c:pt>
                <c:pt idx="9">
                  <c:v>2068</c:v>
                </c:pt>
                <c:pt idx="12">
                  <c:v>2065</c:v>
                </c:pt>
              </c:numCache>
            </c:numRef>
          </c:val>
          <c:extLst>
            <c:ext xmlns:c16="http://schemas.microsoft.com/office/drawing/2014/chart" uri="{C3380CC4-5D6E-409C-BE32-E72D297353CC}">
              <c16:uniqueId val="{00000007-1B23-4B4D-A046-3FDC4F22DB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1045</c:v>
                </c:pt>
                <c:pt idx="2">
                  <c:v>#N/A</c:v>
                </c:pt>
                <c:pt idx="3">
                  <c:v>#N/A</c:v>
                </c:pt>
                <c:pt idx="4">
                  <c:v>1026</c:v>
                </c:pt>
                <c:pt idx="5">
                  <c:v>#N/A</c:v>
                </c:pt>
                <c:pt idx="6">
                  <c:v>#N/A</c:v>
                </c:pt>
                <c:pt idx="7">
                  <c:v>1030</c:v>
                </c:pt>
                <c:pt idx="8">
                  <c:v>#N/A</c:v>
                </c:pt>
                <c:pt idx="9">
                  <c:v>#N/A</c:v>
                </c:pt>
                <c:pt idx="10">
                  <c:v>989</c:v>
                </c:pt>
                <c:pt idx="11">
                  <c:v>#N/A</c:v>
                </c:pt>
                <c:pt idx="12">
                  <c:v>#N/A</c:v>
                </c:pt>
                <c:pt idx="13">
                  <c:v>950</c:v>
                </c:pt>
                <c:pt idx="14">
                  <c:v>#N/A</c:v>
                </c:pt>
              </c:numCache>
            </c:numRef>
          </c:val>
          <c:smooth val="0"/>
          <c:extLst>
            <c:ext xmlns:c16="http://schemas.microsoft.com/office/drawing/2014/chart" uri="{C3380CC4-5D6E-409C-BE32-E72D297353CC}">
              <c16:uniqueId val="{00000008-1B23-4B4D-A046-3FDC4F22DB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19218</c:v>
                </c:pt>
                <c:pt idx="5">
                  <c:v>19012</c:v>
                </c:pt>
                <c:pt idx="8">
                  <c:v>19081</c:v>
                </c:pt>
                <c:pt idx="11">
                  <c:v>19264</c:v>
                </c:pt>
                <c:pt idx="14">
                  <c:v>19271</c:v>
                </c:pt>
              </c:numCache>
            </c:numRef>
          </c:val>
          <c:extLst>
            <c:ext xmlns:c16="http://schemas.microsoft.com/office/drawing/2014/chart" uri="{C3380CC4-5D6E-409C-BE32-E72D297353CC}">
              <c16:uniqueId val="{00000000-02F5-4083-8756-A115E5B0E6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2614</c:v>
                </c:pt>
                <c:pt idx="5">
                  <c:v>2690</c:v>
                </c:pt>
                <c:pt idx="8">
                  <c:v>2796</c:v>
                </c:pt>
                <c:pt idx="11">
                  <c:v>2537</c:v>
                </c:pt>
                <c:pt idx="14">
                  <c:v>2633</c:v>
                </c:pt>
              </c:numCache>
            </c:numRef>
          </c:val>
          <c:extLst>
            <c:ext xmlns:c16="http://schemas.microsoft.com/office/drawing/2014/chart" uri="{C3380CC4-5D6E-409C-BE32-E72D297353CC}">
              <c16:uniqueId val="{00000001-02F5-4083-8756-A115E5B0E6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3396</c:v>
                </c:pt>
                <c:pt idx="5">
                  <c:v>3990</c:v>
                </c:pt>
                <c:pt idx="8">
                  <c:v>3974</c:v>
                </c:pt>
                <c:pt idx="11">
                  <c:v>3809</c:v>
                </c:pt>
                <c:pt idx="14">
                  <c:v>3750</c:v>
                </c:pt>
              </c:numCache>
            </c:numRef>
          </c:val>
          <c:extLst>
            <c:ext xmlns:c16="http://schemas.microsoft.com/office/drawing/2014/chart" uri="{C3380CC4-5D6E-409C-BE32-E72D297353CC}">
              <c16:uniqueId val="{00000002-02F5-4083-8756-A115E5B0E6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F5-4083-8756-A115E5B0E6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F5-4083-8756-A115E5B0E6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F5-4083-8756-A115E5B0E6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764</c:v>
                </c:pt>
                <c:pt idx="3">
                  <c:v>574</c:v>
                </c:pt>
                <c:pt idx="6">
                  <c:v>327</c:v>
                </c:pt>
                <c:pt idx="9">
                  <c:v>254</c:v>
                </c:pt>
                <c:pt idx="12">
                  <c:v>76</c:v>
                </c:pt>
              </c:numCache>
            </c:numRef>
          </c:val>
          <c:extLst>
            <c:ext xmlns:c16="http://schemas.microsoft.com/office/drawing/2014/chart" uri="{C3380CC4-5D6E-409C-BE32-E72D297353CC}">
              <c16:uniqueId val="{00000006-02F5-4083-8756-A115E5B0E6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1015</c:v>
                </c:pt>
                <c:pt idx="3">
                  <c:v>762</c:v>
                </c:pt>
                <c:pt idx="6">
                  <c:v>528</c:v>
                </c:pt>
                <c:pt idx="9">
                  <c:v>332</c:v>
                </c:pt>
                <c:pt idx="12">
                  <c:v>258</c:v>
                </c:pt>
              </c:numCache>
            </c:numRef>
          </c:val>
          <c:extLst>
            <c:ext xmlns:c16="http://schemas.microsoft.com/office/drawing/2014/chart" uri="{C3380CC4-5D6E-409C-BE32-E72D297353CC}">
              <c16:uniqueId val="{00000007-02F5-4083-8756-A115E5B0E6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7399</c:v>
                </c:pt>
                <c:pt idx="3">
                  <c:v>7133</c:v>
                </c:pt>
                <c:pt idx="6">
                  <c:v>7107</c:v>
                </c:pt>
                <c:pt idx="9">
                  <c:v>6243</c:v>
                </c:pt>
                <c:pt idx="12">
                  <c:v>6788</c:v>
                </c:pt>
              </c:numCache>
            </c:numRef>
          </c:val>
          <c:extLst>
            <c:ext xmlns:c16="http://schemas.microsoft.com/office/drawing/2014/chart" uri="{C3380CC4-5D6E-409C-BE32-E72D297353CC}">
              <c16:uniqueId val="{00000008-02F5-4083-8756-A115E5B0E6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1637</c:v>
                </c:pt>
                <c:pt idx="3">
                  <c:v>1481</c:v>
                </c:pt>
                <c:pt idx="6">
                  <c:v>1329</c:v>
                </c:pt>
                <c:pt idx="9">
                  <c:v>1215</c:v>
                </c:pt>
                <c:pt idx="12">
                  <c:v>1082</c:v>
                </c:pt>
              </c:numCache>
            </c:numRef>
          </c:val>
          <c:extLst>
            <c:ext xmlns:c16="http://schemas.microsoft.com/office/drawing/2014/chart" uri="{C3380CC4-5D6E-409C-BE32-E72D297353CC}">
              <c16:uniqueId val="{00000009-02F5-4083-8756-A115E5B0E6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18342</c:v>
                </c:pt>
                <c:pt idx="3">
                  <c:v>18032</c:v>
                </c:pt>
                <c:pt idx="6">
                  <c:v>18019</c:v>
                </c:pt>
                <c:pt idx="9">
                  <c:v>18407</c:v>
                </c:pt>
                <c:pt idx="12">
                  <c:v>18438</c:v>
                </c:pt>
              </c:numCache>
            </c:numRef>
          </c:val>
          <c:extLst>
            <c:ext xmlns:c16="http://schemas.microsoft.com/office/drawing/2014/chart" uri="{C3380CC4-5D6E-409C-BE32-E72D297353CC}">
              <c16:uniqueId val="{0000000A-02F5-4083-8756-A115E5B0E6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3929</c:v>
                </c:pt>
                <c:pt idx="2">
                  <c:v>#N/A</c:v>
                </c:pt>
                <c:pt idx="3">
                  <c:v>#N/A</c:v>
                </c:pt>
                <c:pt idx="4">
                  <c:v>2290</c:v>
                </c:pt>
                <c:pt idx="5">
                  <c:v>#N/A</c:v>
                </c:pt>
                <c:pt idx="6">
                  <c:v>#N/A</c:v>
                </c:pt>
                <c:pt idx="7">
                  <c:v>1459</c:v>
                </c:pt>
                <c:pt idx="8">
                  <c:v>#N/A</c:v>
                </c:pt>
                <c:pt idx="9">
                  <c:v>#N/A</c:v>
                </c:pt>
                <c:pt idx="10">
                  <c:v>842</c:v>
                </c:pt>
                <c:pt idx="11">
                  <c:v>#N/A</c:v>
                </c:pt>
                <c:pt idx="12">
                  <c:v>#N/A</c:v>
                </c:pt>
                <c:pt idx="13">
                  <c:v>989</c:v>
                </c:pt>
                <c:pt idx="14">
                  <c:v>#N/A</c:v>
                </c:pt>
              </c:numCache>
            </c:numRef>
          </c:val>
          <c:smooth val="0"/>
          <c:extLst>
            <c:ext xmlns:c16="http://schemas.microsoft.com/office/drawing/2014/chart" uri="{C3380CC4-5D6E-409C-BE32-E72D297353CC}">
              <c16:uniqueId val="{0000000B-02F5-4083-8756-A115E5B0E6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2378</c:v>
                </c:pt>
                <c:pt idx="1">
                  <c:v>2118</c:v>
                </c:pt>
                <c:pt idx="2">
                  <c:v>2058</c:v>
                </c:pt>
              </c:numCache>
            </c:numRef>
          </c:val>
          <c:extLst>
            <c:ext xmlns:c16="http://schemas.microsoft.com/office/drawing/2014/chart" uri="{C3380CC4-5D6E-409C-BE32-E72D297353CC}">
              <c16:uniqueId val="{00000000-9D7F-45FF-ABC8-E207578DCD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9D7F-45FF-ABC8-E207578DCD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921</c:v>
                </c:pt>
                <c:pt idx="1">
                  <c:v>989</c:v>
                </c:pt>
                <c:pt idx="2">
                  <c:v>1683</c:v>
                </c:pt>
              </c:numCache>
            </c:numRef>
          </c:val>
          <c:extLst>
            <c:ext xmlns:c16="http://schemas.microsoft.com/office/drawing/2014/chart" uri="{C3380CC4-5D6E-409C-BE32-E72D297353CC}">
              <c16:uniqueId val="{00000002-9D7F-45FF-ABC8-E207578DCD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{1B93B34E-9640-40FF-9DD5-F33BA08B9968}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18F-4055-8785-935CD88605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{FB9D47FB-FF2C-4FE9-9931-331DF27B35A0}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8F-4055-8785-935CD88605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{0721AE10-39D1-457D-B855-803ED8ACD20A}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8F-4055-8785-935CD88605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{B566DBEB-D1D5-4F5A-939D-745D04EC5D31}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8F-4055-8785-935CD88605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{E9CBA9E4-4EE1-4BF8-90B4-A0AC41E9DD98}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8F-4055-8785-935CD8860511}"/>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{B54B670C-8669-4F2E-B411-7E67243F0046}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18F-4055-8785-935CD8860511}"/>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{736857E2-3693-4D69-BEFC-DD5D31D9201B}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18F-4055-8785-935CD8860511}"/>
                </c:ext>
              </c:extLst>
            </c:dLbl>
            <c:dLbl>
              <c:idx val="24"/>
              <c:layout>
                <c:manualLayout>
                  <c:x val="0"/>
                  <c:y val="-1.104945488053411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{7A64A230-F2EE-4812-9B30-08567ED438B1}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18F-4055-8785-935CD8860511}"/>
                </c:ext>
              </c:extLst>
            </c:dLbl>
            <c:dLbl>
              <c:idx val="32"/>
              <c:layout>
                <c:manualLayout>
                  <c:x val="0"/>
                  <c:y val="1.104945488053407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{C5577910-B615-43A3-BA24-6DA428E3B507}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18F-4055-8785-935CD88605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61.3</c:v>
                </c:pt>
                <c:pt idx="16">
                  <c:v>62.7</c:v>
                </c:pt>
                <c:pt idx="24">
                  <c:v>63.1</c:v>
                </c:pt>
                <c:pt idx="32">
                  <c:v>63.3</c:v>
                </c:pt>
              </c:numCache>
            </c:numRef>
          </c:xVal>
          <c:yVal>
            <c:numRef>
              <c:f>公会計指標分析・財政指標組合せ分析表!$BP$51:$DC$51</c:f>
              <c:numCache>
                <c:formatCode>#,##0.0;"▲ "#,##0.0</c:formatCode>
                <c:ptCount val="40"/>
                <c:pt idx="0">
                  <c:v>41</c:v>
                </c:pt>
                <c:pt idx="8">
                  <c:v>23.5</c:v>
                </c:pt>
                <c:pt idx="16">
                  <c:v>15.2</c:v>
                </c:pt>
                <c:pt idx="24">
                  <c:v>8.8000000000000007</c:v>
                </c:pt>
                <c:pt idx="32">
                  <c:v>9.9</c:v>
                </c:pt>
              </c:numCache>
            </c:numRef>
          </c:yVal>
          <c:smooth val="0"/>
          <c:extLst>
            <c:ext xmlns:c16="http://schemas.microsoft.com/office/drawing/2014/chart" uri="{C3380CC4-5D6E-409C-BE32-E72D297353CC}">
              <c16:uniqueId val="{00000009-718F-4055-8785-935CD88605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{FC5586E7-6A31-4074-AD92-7B719FD5CB0E}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18F-4055-8785-935CD88605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{E3C6749B-9C72-48AA-B90A-1C5D7020C24A}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8F-4055-8785-935CD88605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{811A6B01-3408-46D3-96EB-BE5629000D53}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8F-4055-8785-935CD88605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{6B762712-2BDE-49F8-9CF2-3E0033FA7F2D}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8F-4055-8785-935CD88605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{04E98D4C-D2B6-4893-9D75-1636945E2289}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8F-4055-8785-935CD886051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{6060F36C-0B5A-48EC-BA28-9837F5369D5B}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18F-4055-8785-935CD886051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{E5B8BF2E-48B5-4E43-92E7-7ABA51EDFC07}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18F-4055-8785-935CD886051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{4B18D16A-61FE-4849-AA04-B8575FD10AB5}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18F-4055-8785-935CD886051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{7C0F7B05-D6AD-43E3-B86F-4916692398C9}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18F-4055-8785-935CD88605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718F-4055-8785-935CD8860511}"/>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{C7C5E6F5-AFB7-4C31-A236-519F5AE75A53}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FB5-44B2-98B0-26A9C5DF35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{156914B9-7DE6-48EF-AD04-0AF3221EAF81}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B5-44B2-98B0-26A9C5DF35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{F8973324-C56C-40DA-A93B-9CF8B988633A}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B5-44B2-98B0-26A9C5DF35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{6AD0D806-858D-4A7F-963D-802E47144449}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B5-44B2-98B0-26A9C5DF35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{F61B7F0E-78D0-4847-A823-28792C82E113}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B5-44B2-98B0-26A9C5DF352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{FC4BEB76-F934-4111-AC35-151591A511F4}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FB5-44B2-98B0-26A9C5DF352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{A0DC0B07-EED0-4CAB-8298-DCDF93DAC4B1}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FB5-44B2-98B0-26A9C5DF352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{AACAA0C8-E0F1-4797-95E9-656E672A5837}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FB5-44B2-98B0-26A9C5DF352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{55C4B926-BF64-46E9-B204-AAD80EFBCD15}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FB5-44B2-98B0-26A9C5DF35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10.8</c:v>
                </c:pt>
                <c:pt idx="16">
                  <c:v>10.7</c:v>
                </c:pt>
                <c:pt idx="24">
                  <c:v>10.5</c:v>
                </c:pt>
                <c:pt idx="32">
                  <c:v>10.199999999999999</c:v>
                </c:pt>
              </c:numCache>
            </c:numRef>
          </c:xVal>
          <c:yVal>
            <c:numRef>
              <c:f>公会計指標分析・財政指標組合せ分析表!$BP$73:$DC$73</c:f>
              <c:numCache>
                <c:formatCode>#,##0.0;"▲ "#,##0.0</c:formatCode>
                <c:ptCount val="40"/>
                <c:pt idx="0">
                  <c:v>41</c:v>
                </c:pt>
                <c:pt idx="8">
                  <c:v>23.5</c:v>
                </c:pt>
                <c:pt idx="16">
                  <c:v>15.2</c:v>
                </c:pt>
                <c:pt idx="24">
                  <c:v>8.8000000000000007</c:v>
                </c:pt>
                <c:pt idx="32">
                  <c:v>9.9</c:v>
                </c:pt>
              </c:numCache>
            </c:numRef>
          </c:yVal>
          <c:smooth val="0"/>
          <c:extLst>
            <c:ext xmlns:c16="http://schemas.microsoft.com/office/drawing/2014/chart" uri="{C3380CC4-5D6E-409C-BE32-E72D297353CC}">
              <c16:uniqueId val="{00000009-6FB5-44B2-98B0-26A9C5DF35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5709863710495835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{2595519F-B8B9-40BB-84E4-A161CFDFCF28}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FB5-44B2-98B0-26A9C5DF35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{B4270D7A-FCD7-4DAA-A74F-D3284F7B9176}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B5-44B2-98B0-26A9C5DF35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{437592BD-DF8C-427A-A7A0-B9D7CD269A2E}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B5-44B2-98B0-26A9C5DF35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{634C9DFA-E4C7-459D-A9B7-2D35139481AB}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B5-44B2-98B0-26A9C5DF35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{C98B24CE-2911-4E1E-8ACA-A1917C26C5CB}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B5-44B2-98B0-26A9C5DF3528}"/>
                </c:ext>
              </c:extLst>
            </c:dLbl>
            <c:dLbl>
              <c:idx val="8"/>
              <c:layout>
                <c:manualLayout>
                  <c:x val="0"/>
                  <c:y val="-2.2432935796595262E-5"/>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{8D2F04B0-BE8C-4B48-8EFA-66E9B1167F8E}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FB5-44B2-98B0-26A9C5DF3528}"/>
                </c:ext>
              </c:extLst>
            </c:dLbl>
            <c:dLbl>
              <c:idx val="16"/>
              <c:layout>
                <c:manualLayout>
                  <c:x val="0"/>
                  <c:y val="2.681472175967373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{7CAB546D-DFFF-4780-9393-AE5128807D58}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FB5-44B2-98B0-26A9C5DF3528}"/>
                </c:ext>
              </c:extLst>
            </c:dLbl>
            <c:dLbl>
              <c:idx val="24"/>
              <c:layout>
                <c:manualLayout>
                  <c:x val="0"/>
                  <c:y val="-4.021848652003179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{3781808F-4C56-4A49-BA08-15CCAFDD788C}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FB5-44B2-98B0-26A9C5DF3528}"/>
                </c:ext>
              </c:extLst>
            </c:dLbl>
            <c:dLbl>
              <c:idx val="32"/>
              <c:layout>
                <c:manualLayout>
                  <c:x val="0"/>
                  <c:y val="3.8558963002437428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{333437A1-0FF0-4DEB-A501-FE1C609B3C24}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FB5-44B2-98B0-26A9C5DF35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6FB5-44B2-98B0-26A9C5DF3528}"/>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48,290
44,686
94.19
24,983,277
24,558,194
361,532
11,613,575
18,438,212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基準財政需要額について、昨年度より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の増となった。主な要因として、単位費用の増に伴うその他教育費及び社会福祉費の増額や、地方債の算入額の増に伴う教育費の増額等が挙げられる。また、基準財政収入額について、昨年度より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となった。主な要因として、新規に算定項目として追加された法人事業税交付金の増額や算定方法の変更に伴う軽自動車税環境性能割交付金及び地方消費税交付金の増額が挙げられる。以上により、財政力指数について、昨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ポイントとなり、改善傾向が続いている。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168275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38</xdr:row>
      <xdr:rowOff>168275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77258</xdr:rowOff>
    </xdr:from>
    <xdr:to>
      <xdr:col>23</xdr:col>
      <xdr:colOff>184150</xdr:colOff>
      <xdr:row>39</xdr:row>
      <xdr:rowOff>7408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93785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経常経費充当一般財源について、昨年度より約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百万円の増額となったが、経常経費が約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百万円の増額となっており、経常収支比率は昨年度と比較して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悪化した。最も経常収支比率が高いものは人件費で、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制度改正に伴う会計年度任用職員の給与や期末手当の増額、投資的経費の減少に伴う事業費支弁人件費への振替額の減額により昨年度より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％増加している。一方で、補助費等については、下水道事業への繰出金（うち補助費分）や掛川市・菊川市衛生施設組合への負担金が令和元年度より減額となり、経常収支比率も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改善した。しかしながら、経常収支比率は依然として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％を超える高い数値であり、引き続き改善に取り組んでいく。　</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63</xdr:row>
      <xdr:rowOff>154517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5934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66040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5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66040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547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62</xdr:row>
      <xdr:rowOff>157056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5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118973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については、令和元年度まで物件費で計上していた会計年度任用職員の給与や期末手当の増により昨年度より増額となっている。物件費については、前述のとおり会計年度任用職員給与分が減額となった一方で、校務支援システムの導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スクール構想によるタブレット端末の導入、防災重点ため池の耐震及び豪雨点検等の事業費の増により増額となっている。維持補修費については、観光施設や給食センターの修繕費の増等により増額となっている。また、人口においては減少となっており、人口１人当たり決算額として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12,292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千円の増額となっている。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105987</xdr:rowOff>
    </xdr:from>
    <xdr:to>
      <xdr:col>23</xdr:col>
      <xdr:colOff>133350</xdr:colOff>
      <xdr:row>89</xdr:row>
      <xdr:rowOff>51439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64887"/>
          <a:ext cx="0" cy="1145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23516</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51439</xdr:rowOff>
    </xdr:from>
    <xdr:to>
      <xdr:col>24</xdr:col>
      <xdr:colOff>12700</xdr:colOff>
      <xdr:row>89</xdr:row>
      <xdr:rowOff>51439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0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20914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105987</xdr:rowOff>
    </xdr:from>
    <xdr:to>
      <xdr:col>24</xdr:col>
      <xdr:colOff>12700</xdr:colOff>
      <xdr:row>82</xdr:row>
      <xdr:rowOff>105987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64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42205</xdr:rowOff>
    </xdr:from>
    <xdr:to>
      <xdr:col>23</xdr:col>
      <xdr:colOff>133350</xdr:colOff>
      <xdr:row>82</xdr:row>
      <xdr:rowOff>116357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01105"/>
          <a:ext cx="838200" cy="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47786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4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75709</xdr:rowOff>
    </xdr:from>
    <xdr:to>
      <xdr:col>23</xdr:col>
      <xdr:colOff>184150</xdr:colOff>
      <xdr:row>85</xdr:row>
      <xdr:rowOff>5859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7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13472</xdr:rowOff>
    </xdr:from>
    <xdr:to>
      <xdr:col>19</xdr:col>
      <xdr:colOff>133350</xdr:colOff>
      <xdr:row>82</xdr:row>
      <xdr:rowOff>42205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72372"/>
          <a:ext cx="889000" cy="2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170467</xdr:rowOff>
    </xdr:from>
    <xdr:to>
      <xdr:col>19</xdr:col>
      <xdr:colOff>184150</xdr:colOff>
      <xdr:row>84</xdr:row>
      <xdr:rowOff>100617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0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85394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87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13472</xdr:rowOff>
    </xdr:from>
    <xdr:to>
      <xdr:col>15</xdr:col>
      <xdr:colOff>82550</xdr:colOff>
      <xdr:row>82</xdr:row>
      <xdr:rowOff>26871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72372"/>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121176</xdr:rowOff>
    </xdr:from>
    <xdr:to>
      <xdr:col>15</xdr:col>
      <xdr:colOff>133350</xdr:colOff>
      <xdr:row>84</xdr:row>
      <xdr:rowOff>51326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5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36103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3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26871</xdr:rowOff>
    </xdr:from>
    <xdr:to>
      <xdr:col>11</xdr:col>
      <xdr:colOff>31750</xdr:colOff>
      <xdr:row>82</xdr:row>
      <xdr:rowOff>31823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85771"/>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71082</xdr:rowOff>
    </xdr:from>
    <xdr:to>
      <xdr:col>11</xdr:col>
      <xdr:colOff>82550</xdr:colOff>
      <xdr:row>84</xdr:row>
      <xdr:rowOff>1232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157459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67523</xdr:rowOff>
    </xdr:from>
    <xdr:to>
      <xdr:col>7</xdr:col>
      <xdr:colOff>31750</xdr:colOff>
      <xdr:row>83</xdr:row>
      <xdr:rowOff>169123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153900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8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65557</xdr:rowOff>
    </xdr:from>
    <xdr:to>
      <xdr:col>23</xdr:col>
      <xdr:colOff>184150</xdr:colOff>
      <xdr:row>82</xdr:row>
      <xdr:rowOff>167157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158284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4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162855</xdr:rowOff>
    </xdr:from>
    <xdr:to>
      <xdr:col>19</xdr:col>
      <xdr:colOff>184150</xdr:colOff>
      <xdr:row>82</xdr:row>
      <xdr:rowOff>93005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103182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19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134122</xdr:rowOff>
    </xdr:from>
    <xdr:to>
      <xdr:col>15</xdr:col>
      <xdr:colOff>133350</xdr:colOff>
      <xdr:row>82</xdr:row>
      <xdr:rowOff>64272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74449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147521</xdr:rowOff>
    </xdr:from>
    <xdr:to>
      <xdr:col>11</xdr:col>
      <xdr:colOff>82550</xdr:colOff>
      <xdr:row>82</xdr:row>
      <xdr:rowOff>77671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87848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152473</xdr:rowOff>
    </xdr:from>
    <xdr:to>
      <xdr:col>7</xdr:col>
      <xdr:colOff>31750</xdr:colOff>
      <xdr:row>82</xdr:row>
      <xdr:rowOff>82623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92800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0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）は上回っているが、全国市平均値（</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98.8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）は下回り、本年度数値は前年度から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上昇した。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給料月額が高い職員が人事異動により職種間で変動し、一般行政職となったことが指数の上昇につながる要因であった。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直近５カ年度において、ラスぴレス指数は継続して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を下回っており、適正な給与制度の運用がされているが、他団体の給与水準や国の給与制度を注視し、引き続き給与の適正化に努めていく。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136071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635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118836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16329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全国市平均及び県平均共に下回っている。これは、定員管理計画に基づき①組織機構の見直し、②事務事業の改善・効率化、③人材の育成、④多様な任用形態の活用、⑤民間委託や指定管理者制度の推進等を実施してきたことと、一部事務組合・広域で処理している事務が多いこと等が要因として考えられる。高度化・多様化する市民ニーズや行政課題へ対応するため、働き方改革やＤＸの推進による業務の削減と効率化を推進しつつ、今後も定員管理計画に基づき適正な定員管理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164919</xdr:rowOff>
    </xdr:from>
    <xdr:to>
      <xdr:col>81</xdr:col>
      <xdr:colOff>44450</xdr:colOff>
      <xdr:row>59</xdr:row>
      <xdr:rowOff>363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0901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164919</xdr:rowOff>
    </xdr:from>
    <xdr:to>
      <xdr:col>77</xdr:col>
      <xdr:colOff>44450</xdr:colOff>
      <xdr:row>59</xdr:row>
      <xdr:rowOff>8981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10901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8981</xdr:rowOff>
    </xdr:from>
    <xdr:to>
      <xdr:col>72</xdr:col>
      <xdr:colOff>203200</xdr:colOff>
      <xdr:row>59</xdr:row>
      <xdr:rowOff>15875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12453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170090</xdr:rowOff>
    </xdr:from>
    <xdr:to>
      <xdr:col>68</xdr:col>
      <xdr:colOff>152400</xdr:colOff>
      <xdr:row>59</xdr:row>
      <xdr:rowOff>15875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1419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121013</xdr:rowOff>
    </xdr:from>
    <xdr:to>
      <xdr:col>81</xdr:col>
      <xdr:colOff>95250</xdr:colOff>
      <xdr:row>59</xdr:row>
      <xdr:rowOff>51163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42290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8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114119</xdr:rowOff>
    </xdr:from>
    <xdr:to>
      <xdr:col>77</xdr:col>
      <xdr:colOff>95250</xdr:colOff>
      <xdr:row>59</xdr:row>
      <xdr:rowOff>44269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54446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129631</xdr:rowOff>
    </xdr:from>
    <xdr:to>
      <xdr:col>73</xdr:col>
      <xdr:colOff>44450</xdr:colOff>
      <xdr:row>59</xdr:row>
      <xdr:rowOff>59781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69958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136525</xdr:rowOff>
    </xdr:from>
    <xdr:to>
      <xdr:col>68</xdr:col>
      <xdr:colOff>203200</xdr:colOff>
      <xdr:row>59</xdr:row>
      <xdr:rowOff>66675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76852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119290</xdr:rowOff>
    </xdr:from>
    <xdr:to>
      <xdr:col>64</xdr:col>
      <xdr:colOff>152400</xdr:colOff>
      <xdr:row>59</xdr:row>
      <xdr:rowOff>49440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59617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100">
              <a:solidFill>
                <a:schemeClr val="dk1"/>
              </a:solidFill>
              <a:effectLst/>
              <a:latin typeface="+mn-lt"/>
              <a:ea typeface="+mn-ea"/>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となったが、依然として類似団体平均値、全国市平均値及び静岡県平均値を上回っている。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下水道事会計への繰入額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は昨年度に比べ増加したものの、償還終了に伴い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一部事務組合への負担金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公債費に準ずる債務負担行為</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が減少したことが改善につながっている。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は改善傾向が続いているが、後年度には公共施設の新規・更新整備が計画されており、数値が悪化する可能性があることから、計画的な基金積立を行うなど、地方債以外の充当可能財源の確保が必要である。</a:t>
          </a:r>
          <a:endParaRPr lang="ja-JP" altLang="ja-JP" sz="12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55033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032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71120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273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79163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43</xdr:row>
      <xdr:rowOff>111337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515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なったが、令和元年度に引き続き、</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類似団体平均値、全国平均値及び静岡県平均値を下回る水準となった。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下水道会計の起債元金の残高に対する一般会計の負担見込額において、令和元年度にあった汚水資本費に対する特定財源（国庫補助金）が令和２年度にはなくなり、</a:t>
          </a:r>
          <a:r>
            <a:rPr lang="ja-JP" altLang="ja-JP" sz="1050" u="none">
              <a:solidFill>
                <a:schemeClr val="dk1"/>
              </a:solidFill>
              <a:effectLst/>
              <a:latin typeface="ＭＳ ゴシック" panose="020B0609070205080204" pitchFamily="49" charset="-128"/>
              <a:ea typeface="ＭＳ ゴシック" panose="020B0609070205080204" pitchFamily="49" charset="-128"/>
              <a:cs typeface="+mn-cs"/>
            </a:rPr>
            <a:t>汚水資本費全体における分流式下水道等に要する経費が昨年度と比較して多額になった</a:t>
          </a:r>
          <a:r>
            <a:rPr lang="ja-JP" altLang="en-US" sz="1050" u="none">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050" u="none">
              <a:solidFill>
                <a:schemeClr val="dk1"/>
              </a:solidFill>
              <a:effectLst/>
              <a:latin typeface="ＭＳ ゴシック" panose="020B0609070205080204" pitchFamily="49" charset="-128"/>
              <a:ea typeface="ＭＳ ゴシック" panose="020B0609070205080204" pitchFamily="49" charset="-128"/>
              <a:cs typeface="+mn-cs"/>
            </a:rPr>
            <a:t>、一般会計からの繰出基準割合の率が大幅に増加し</a:t>
          </a:r>
          <a:r>
            <a:rPr lang="ja-JP" altLang="en-US" sz="1050" u="none">
              <a:solidFill>
                <a:schemeClr val="dk1"/>
              </a:solidFill>
              <a:effectLst/>
              <a:latin typeface="ＭＳ ゴシック" panose="020B0609070205080204" pitchFamily="49" charset="-128"/>
              <a:ea typeface="ＭＳ ゴシック" panose="020B0609070205080204" pitchFamily="49" charset="-128"/>
              <a:cs typeface="+mn-cs"/>
            </a:rPr>
            <a:t>たことが、増加の主な要因である。</a:t>
          </a:r>
          <a:endParaRPr kumimoji="1" lang="en-US" altLang="ja-JP" sz="105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昨年度から増加はしたものの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近年は改善傾向が続いている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後年度には公共施設の新規・更新整備が計画されており、数値が悪化する可能性があることから、計画的な基金積立を行うなど、充当可能財源の確保が必要である。</a:t>
          </a:r>
          <a:endParaRPr lang="ja-JP" altLang="ja-JP" sz="105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135738</xdr:rowOff>
    </xdr:from>
    <xdr:to>
      <xdr:col>81</xdr:col>
      <xdr:colOff>44450</xdr:colOff>
      <xdr:row>14</xdr:row>
      <xdr:rowOff>146355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536038"/>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131132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31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135738</xdr:rowOff>
    </xdr:from>
    <xdr:to>
      <xdr:col>77</xdr:col>
      <xdr:colOff>44450</xdr:colOff>
      <xdr:row>15</xdr:row>
      <xdr:rowOff>26060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36038"/>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58742</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3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26060</xdr:rowOff>
    </xdr:from>
    <xdr:to>
      <xdr:col>72</xdr:col>
      <xdr:colOff>203200</xdr:colOff>
      <xdr:row>15</xdr:row>
      <xdr:rowOff>106172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97810"/>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63568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63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106172</xdr:rowOff>
    </xdr:from>
    <xdr:to>
      <xdr:col>68</xdr:col>
      <xdr:colOff>152400</xdr:colOff>
      <xdr:row>16</xdr:row>
      <xdr:rowOff>103632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7792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95555</xdr:rowOff>
    </xdr:from>
    <xdr:to>
      <xdr:col>81</xdr:col>
      <xdr:colOff>95250</xdr:colOff>
      <xdr:row>15</xdr:row>
      <xdr:rowOff>25705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16832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1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84938</xdr:rowOff>
    </xdr:from>
    <xdr:to>
      <xdr:col>77</xdr:col>
      <xdr:colOff>95250</xdr:colOff>
      <xdr:row>15</xdr:row>
      <xdr:rowOff>15088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146710</xdr:rowOff>
    </xdr:from>
    <xdr:to>
      <xdr:col>73</xdr:col>
      <xdr:colOff>44450</xdr:colOff>
      <xdr:row>15</xdr:row>
      <xdr:rowOff>76860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87037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55372</xdr:rowOff>
    </xdr:from>
    <xdr:to>
      <xdr:col>68</xdr:col>
      <xdr:colOff>203200</xdr:colOff>
      <xdr:row>15</xdr:row>
      <xdr:rowOff>156972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141749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52832</xdr:rowOff>
    </xdr:from>
    <xdr:to>
      <xdr:col>64</xdr:col>
      <xdr:colOff>152400</xdr:colOff>
      <xdr:row>16</xdr:row>
      <xdr:rowOff>154432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139209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48,290
44,686
94.19
24,983,277
24,558,194
361,532
11,613,575
18,438,212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まで物件費に分類していた会計年度任用職員の給料、報酬や手当等が人件費に計上されたことに加え、制度改正に伴う会計年度任用職員の給与や期末手当の増額、投資的経費の減少に伴う事業費支弁人件費への振替額の減により、昨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148772</xdr:rowOff>
    </xdr:from>
    <xdr:to>
      <xdr:col>24</xdr:col>
      <xdr:colOff>25400</xdr:colOff>
      <xdr:row>36</xdr:row>
      <xdr:rowOff>121557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78072"/>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34</xdr:row>
      <xdr:rowOff>148772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7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83457</xdr:rowOff>
    </xdr:from>
    <xdr:to>
      <xdr:col>15</xdr:col>
      <xdr:colOff>98425</xdr:colOff>
      <xdr:row>34</xdr:row>
      <xdr:rowOff>148772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1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83457</xdr:rowOff>
    </xdr:from>
    <xdr:to>
      <xdr:col>11</xdr:col>
      <xdr:colOff>9525</xdr:colOff>
      <xdr:row>34</xdr:row>
      <xdr:rowOff>116114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12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87284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97972</xdr:rowOff>
    </xdr:from>
    <xdr:to>
      <xdr:col>20</xdr:col>
      <xdr:colOff>38100</xdr:colOff>
      <xdr:row>35</xdr:row>
      <xdr:rowOff>28122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97972</xdr:rowOff>
    </xdr:from>
    <xdr:to>
      <xdr:col>15</xdr:col>
      <xdr:colOff>149225</xdr:colOff>
      <xdr:row>35</xdr:row>
      <xdr:rowOff>28122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32657</xdr:rowOff>
    </xdr:from>
    <xdr:to>
      <xdr:col>11</xdr:col>
      <xdr:colOff>60325</xdr:colOff>
      <xdr:row>34</xdr:row>
      <xdr:rowOff>134257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144434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65314</xdr:rowOff>
    </xdr:from>
    <xdr:to>
      <xdr:col>6</xdr:col>
      <xdr:colOff>171450</xdr:colOff>
      <xdr:row>34</xdr:row>
      <xdr:rowOff>166914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5641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ポイント改善した。これは、経常的一般財源額が前年の令和元年度決算額から１億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百万円の減となったが、経常的特定財源も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百万円の減となっている。要因は、令和元年度までは物件費に分類していた会計年度任用職員の給料、報酬や手当等が人件費に計上されたことによるものである。類似団体平均値との比較では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ポイント高い数値となり、令和元年度決算で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ポイントの上回っていた状況から、差が開いている。各種事業の民間委託及び指定管理者制度導入等に関しては、今後も費用対効果を吟味し、物件費に係る数値の改善に努めていく。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17</xdr:row>
      <xdr:rowOff>6350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57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6350</xdr:rowOff>
    </xdr:from>
    <xdr:to>
      <xdr:col>78</xdr:col>
      <xdr:colOff>69850</xdr:colOff>
      <xdr:row>17</xdr:row>
      <xdr:rowOff>19050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2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17</xdr:row>
      <xdr:rowOff>82550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3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82550</xdr:rowOff>
    </xdr:from>
    <xdr:to>
      <xdr:col>69</xdr:col>
      <xdr:colOff>92075</xdr:colOff>
      <xdr:row>17</xdr:row>
      <xdr:rowOff>120650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9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127000</xdr:rowOff>
    </xdr:from>
    <xdr:to>
      <xdr:col>78</xdr:col>
      <xdr:colOff>120650</xdr:colOff>
      <xdr:row>17</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139700</xdr:rowOff>
    </xdr:from>
    <xdr:to>
      <xdr:col>74</xdr:col>
      <xdr:colOff>31750</xdr:colOff>
      <xdr:row>17</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31750</xdr:rowOff>
    </xdr:from>
    <xdr:to>
      <xdr:col>69</xdr:col>
      <xdr:colOff>142875</xdr:colOff>
      <xdr:row>17</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児童扶養手当法改正に伴う支払回数の減少による児童扶養手当の減額、対象人数の減少による児童手当の減額、新型コロナウイルス感染症の影響による受診率の低下に起因したこども医療費扶助の減額及び幼児教育無償化に伴う保育料軽減分の減少による保育認定施設型給付費の減額等により、昨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04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59</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52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58</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234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ポイント高くなったが、類似団体平均値より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ポイント、静岡県平均値との比較では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下回る率となっている。令和元年度決算と比較して悪化した要因としては、繰出金は前年度と同程度の率であったが、維持補修費において、道路や橋梁等のインフラ施設の修繕の増により増額となったこと等の影響があげ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53522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39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9978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56</xdr:row>
      <xdr:rowOff>110672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179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110672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00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補助費等に係る経常収支比率は、類似団体平均値や国及び県平均値を上回っている状況にあるが、本市の令和元年度と令和２年度決算との比較においては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の改善となっている。これは掛川市・菊川市衛生施組合負担金などが減となるなどにより改善が進んだものである。病院事業への繰出金が大きな金額となっており、病院事業の健全化にも注力しつつ、繰出金や各種補助金の適正化を図っ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130810</xdr:rowOff>
    </xdr:from>
    <xdr:to>
      <xdr:col>82</xdr:col>
      <xdr:colOff>107950</xdr:colOff>
      <xdr:row>38</xdr:row>
      <xdr:rowOff>43180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474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43180</xdr:rowOff>
    </xdr:from>
    <xdr:to>
      <xdr:col>78</xdr:col>
      <xdr:colOff>69850</xdr:colOff>
      <xdr:row>38</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55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38</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3754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92710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52087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67327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年度借入の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地方特定道路整備事業、また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臨時地方道整備事業等の償還が完了したため、公債費全体は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百万円の減額となった。類似団体平均値よりは下回っているものの、全国及び静岡県平均値を上回っている状態が続いている。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令和４年度から実施される菊川駅南北自由通路整備事業など、今後多額の地方債の借入が予定されている。そのため、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借入と償還のバランスを加味し計画的に施設整備、更新を実施する必要がある。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21844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394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21844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94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21844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30987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159021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82821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82821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91964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公債費以外に充当する経常的な一般財源等は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8,547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百万円、経常収支比率は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％であり、前年度に比べ、</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これは、人件費やその他の分析欄に記載しているものが主な要因である。全国平均値、静岡県平均値、類似団体平均値との比較では、令和元年度はいずれも平均値を下回る数値であったが、令和２年度は類似団体平均値を下回る結果となった。本市の特徴としては、補助費等の経常収支比率が高いことがあげられ、内訳では病院会計への操出金が大きな金額となっている。補助費等の分析にも記載したとおり、病院事業の健全化に注力しつつ、繰出金や各種補助金の適正化を図っていく必要がある。</a:t>
          </a:r>
        </a:p>
        <a:p>
          <a:r>
            <a:rPr kumimoji="1" lang="ja-JP" altLang="en-US" sz="1050">
              <a:solidFill>
                <a:schemeClr val="dk1"/>
              </a:solidFill>
              <a:effectLst/>
              <a:latin typeface="+mn-lt"/>
              <a:ea typeface="+mn-ea"/>
              <a:cs typeface="+mn-cs"/>
            </a:rPr>
            <a:t> </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77</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267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76</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104139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035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12700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109238</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157497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40657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115891</xdr:rowOff>
    </xdr:from>
    <xdr:to>
      <xdr:col>29</xdr:col>
      <xdr:colOff>127000</xdr:colOff>
      <xdr:row>19</xdr:row>
      <xdr:rowOff>139682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21066"/>
          <a:ext cx="6477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139682</xdr:rowOff>
    </xdr:from>
    <xdr:to>
      <xdr:col>26</xdr:col>
      <xdr:colOff>50800</xdr:colOff>
      <xdr:row>19</xdr:row>
      <xdr:rowOff>151471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44857"/>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149430</xdr:rowOff>
    </xdr:from>
    <xdr:to>
      <xdr:col>22</xdr:col>
      <xdr:colOff>114300</xdr:colOff>
      <xdr:row>19</xdr:row>
      <xdr:rowOff>151471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54605"/>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149430</xdr:rowOff>
    </xdr:from>
    <xdr:to>
      <xdr:col>18</xdr:col>
      <xdr:colOff>177800</xdr:colOff>
      <xdr:row>19</xdr:row>
      <xdr:rowOff>166183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54605"/>
          <a:ext cx="698500" cy="16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65091</xdr:rowOff>
    </xdr:from>
    <xdr:to>
      <xdr:col>29</xdr:col>
      <xdr:colOff>177800</xdr:colOff>
      <xdr:row>19</xdr:row>
      <xdr:rowOff>166691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70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37168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4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88882</xdr:rowOff>
    </xdr:from>
    <xdr:to>
      <xdr:col>26</xdr:col>
      <xdr:colOff>101600</xdr:colOff>
      <xdr:row>20</xdr:row>
      <xdr:rowOff>19032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94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3809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8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100671</xdr:rowOff>
    </xdr:from>
    <xdr:to>
      <xdr:col>22</xdr:col>
      <xdr:colOff>165100</xdr:colOff>
      <xdr:row>20</xdr:row>
      <xdr:rowOff>30821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0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15598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9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98630</xdr:rowOff>
    </xdr:from>
    <xdr:to>
      <xdr:col>19</xdr:col>
      <xdr:colOff>38100</xdr:colOff>
      <xdr:row>20</xdr:row>
      <xdr:rowOff>28780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0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13557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9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115383</xdr:rowOff>
    </xdr:from>
    <xdr:to>
      <xdr:col>15</xdr:col>
      <xdr:colOff>101600</xdr:colOff>
      <xdr:row>20</xdr:row>
      <xdr:rowOff>45533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30310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177997</xdr:rowOff>
    </xdr:from>
    <xdr:to>
      <xdr:col>29</xdr:col>
      <xdr:colOff>127000</xdr:colOff>
      <xdr:row>35</xdr:row>
      <xdr:rowOff>190284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88347"/>
          <a:ext cx="647700" cy="1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158794</xdr:rowOff>
    </xdr:from>
    <xdr:to>
      <xdr:col>26</xdr:col>
      <xdr:colOff>50800</xdr:colOff>
      <xdr:row>35</xdr:row>
      <xdr:rowOff>177997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69144"/>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157290</xdr:rowOff>
    </xdr:from>
    <xdr:to>
      <xdr:col>22</xdr:col>
      <xdr:colOff>114300</xdr:colOff>
      <xdr:row>35</xdr:row>
      <xdr:rowOff>158794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67640"/>
          <a:ext cx="698500" cy="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150013</xdr:rowOff>
    </xdr:from>
    <xdr:to>
      <xdr:col>18</xdr:col>
      <xdr:colOff>177800</xdr:colOff>
      <xdr:row>35</xdr:row>
      <xdr:rowOff>157290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60363"/>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139484</xdr:rowOff>
    </xdr:from>
    <xdr:to>
      <xdr:col>29</xdr:col>
      <xdr:colOff>177800</xdr:colOff>
      <xdr:row>35</xdr:row>
      <xdr:rowOff>241084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4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111561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2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127197</xdr:rowOff>
    </xdr:from>
    <xdr:to>
      <xdr:col>26</xdr:col>
      <xdr:colOff>101600</xdr:colOff>
      <xdr:row>35</xdr:row>
      <xdr:rowOff>228797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3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213574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2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107994</xdr:rowOff>
    </xdr:from>
    <xdr:to>
      <xdr:col>22</xdr:col>
      <xdr:colOff>165100</xdr:colOff>
      <xdr:row>35</xdr:row>
      <xdr:rowOff>209594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1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194371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0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106490</xdr:rowOff>
    </xdr:from>
    <xdr:to>
      <xdr:col>19</xdr:col>
      <xdr:colOff>38100</xdr:colOff>
      <xdr:row>35</xdr:row>
      <xdr:rowOff>208090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16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192867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99213</xdr:rowOff>
    </xdr:from>
    <xdr:to>
      <xdr:col>15</xdr:col>
      <xdr:colOff>101600</xdr:colOff>
      <xdr:row>35</xdr:row>
      <xdr:rowOff>200813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0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185590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48,290
44,686
94.19
24,983,277
24,558,194
361,532
11,613,575
18,438,212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54804</xdr:rowOff>
    </xdr:from>
    <xdr:to>
      <xdr:col>24</xdr:col>
      <xdr:colOff>62865</xdr:colOff>
      <xdr:row>37</xdr:row>
      <xdr:rowOff>169418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198304"/>
          <a:ext cx="1270" cy="1314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1795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5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169418</xdr:rowOff>
    </xdr:from>
    <xdr:to>
      <xdr:col>24</xdr:col>
      <xdr:colOff>152400</xdr:colOff>
      <xdr:row>37</xdr:row>
      <xdr:rowOff>169418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51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1481</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497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54804</xdr:rowOff>
    </xdr:from>
    <xdr:to>
      <xdr:col>24</xdr:col>
      <xdr:colOff>152400</xdr:colOff>
      <xdr:row>30</xdr:row>
      <xdr:rowOff>54804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19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114583</xdr:rowOff>
    </xdr:from>
    <xdr:to>
      <xdr:col>24</xdr:col>
      <xdr:colOff>63500</xdr:colOff>
      <xdr:row>38</xdr:row>
      <xdr:rowOff>101553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58233"/>
          <a:ext cx="838200" cy="1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20766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5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169339</xdr:rowOff>
    </xdr:from>
    <xdr:to>
      <xdr:col>24</xdr:col>
      <xdr:colOff>114300</xdr:colOff>
      <xdr:row>35</xdr:row>
      <xdr:rowOff>99489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99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100467</xdr:rowOff>
    </xdr:from>
    <xdr:to>
      <xdr:col>19</xdr:col>
      <xdr:colOff>177800</xdr:colOff>
      <xdr:row>38</xdr:row>
      <xdr:rowOff>101553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615567"/>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104430</xdr:rowOff>
    </xdr:from>
    <xdr:to>
      <xdr:col>20</xdr:col>
      <xdr:colOff>38100</xdr:colOff>
      <xdr:row>36</xdr:row>
      <xdr:rowOff>34580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1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51107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100467</xdr:rowOff>
    </xdr:from>
    <xdr:to>
      <xdr:col>15</xdr:col>
      <xdr:colOff>50800</xdr:colOff>
      <xdr:row>38</xdr:row>
      <xdr:rowOff>102895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615567"/>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154708</xdr:rowOff>
    </xdr:from>
    <xdr:to>
      <xdr:col>15</xdr:col>
      <xdr:colOff>101600</xdr:colOff>
      <xdr:row>36</xdr:row>
      <xdr:rowOff>84858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5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101385</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102895</xdr:rowOff>
    </xdr:from>
    <xdr:to>
      <xdr:col>10</xdr:col>
      <xdr:colOff>114300</xdr:colOff>
      <xdr:row>38</xdr:row>
      <xdr:rowOff>105553</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617995"/>
          <a:ext cx="8890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169324</xdr:rowOff>
    </xdr:from>
    <xdr:to>
      <xdr:col>10</xdr:col>
      <xdr:colOff>165100</xdr:colOff>
      <xdr:row>36</xdr:row>
      <xdr:rowOff>99474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116001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153522</xdr:rowOff>
    </xdr:from>
    <xdr:to>
      <xdr:col>6</xdr:col>
      <xdr:colOff>38100</xdr:colOff>
      <xdr:row>36</xdr:row>
      <xdr:rowOff>83672</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100199</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63783</xdr:rowOff>
    </xdr:from>
    <xdr:to>
      <xdr:col>24</xdr:col>
      <xdr:colOff>114300</xdr:colOff>
      <xdr:row>37</xdr:row>
      <xdr:rowOff>165382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07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150160</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2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50753</xdr:rowOff>
    </xdr:from>
    <xdr:to>
      <xdr:col>20</xdr:col>
      <xdr:colOff>38100</xdr:colOff>
      <xdr:row>38</xdr:row>
      <xdr:rowOff>152353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143480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49667</xdr:rowOff>
    </xdr:from>
    <xdr:to>
      <xdr:col>15</xdr:col>
      <xdr:colOff>101600</xdr:colOff>
      <xdr:row>38</xdr:row>
      <xdr:rowOff>151267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142394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5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52095</xdr:rowOff>
    </xdr:from>
    <xdr:to>
      <xdr:col>10</xdr:col>
      <xdr:colOff>165100</xdr:colOff>
      <xdr:row>38</xdr:row>
      <xdr:rowOff>153695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144822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54753</xdr:rowOff>
    </xdr:from>
    <xdr:to>
      <xdr:col>6</xdr:col>
      <xdr:colOff>38100</xdr:colOff>
      <xdr:row>38</xdr:row>
      <xdr:rowOff>156353</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6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147480</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6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72600</xdr:rowOff>
    </xdr:from>
    <xdr:to>
      <xdr:col>24</xdr:col>
      <xdr:colOff>63500</xdr:colOff>
      <xdr:row>59</xdr:row>
      <xdr:rowOff>85968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10188150"/>
          <a:ext cx="8382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85968</xdr:rowOff>
    </xdr:from>
    <xdr:to>
      <xdr:col>19</xdr:col>
      <xdr:colOff>177800</xdr:colOff>
      <xdr:row>59</xdr:row>
      <xdr:rowOff>140984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201518"/>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118930</xdr:rowOff>
    </xdr:from>
    <xdr:to>
      <xdr:col>15</xdr:col>
      <xdr:colOff>50800</xdr:colOff>
      <xdr:row>59</xdr:row>
      <xdr:rowOff>140984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234480"/>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104430</xdr:rowOff>
    </xdr:from>
    <xdr:to>
      <xdr:col>10</xdr:col>
      <xdr:colOff>114300</xdr:colOff>
      <xdr:row>59</xdr:row>
      <xdr:rowOff>118930</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10219980"/>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21800</xdr:rowOff>
    </xdr:from>
    <xdr:to>
      <xdr:col>24</xdr:col>
      <xdr:colOff>114300</xdr:colOff>
      <xdr:row>59</xdr:row>
      <xdr:rowOff>123400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101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108177</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100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35168</xdr:rowOff>
    </xdr:from>
    <xdr:to>
      <xdr:col>20</xdr:col>
      <xdr:colOff>38100</xdr:colOff>
      <xdr:row>59</xdr:row>
      <xdr:rowOff>136768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1015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127895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2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90184</xdr:rowOff>
    </xdr:from>
    <xdr:to>
      <xdr:col>15</xdr:col>
      <xdr:colOff>101600</xdr:colOff>
      <xdr:row>60</xdr:row>
      <xdr:rowOff>20334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2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11461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2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68130</xdr:rowOff>
    </xdr:from>
    <xdr:to>
      <xdr:col>10</xdr:col>
      <xdr:colOff>165100</xdr:colOff>
      <xdr:row>59</xdr:row>
      <xdr:rowOff>169730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1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160857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2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53630</xdr:rowOff>
    </xdr:from>
    <xdr:to>
      <xdr:col>6</xdr:col>
      <xdr:colOff>38100</xdr:colOff>
      <xdr:row>59</xdr:row>
      <xdr:rowOff>155230</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1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146357</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2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148958</xdr:rowOff>
    </xdr:from>
    <xdr:to>
      <xdr:col>24</xdr:col>
      <xdr:colOff>63500</xdr:colOff>
      <xdr:row>78</xdr:row>
      <xdr:rowOff>169438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522058"/>
          <a:ext cx="838200" cy="2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156102</xdr:rowOff>
    </xdr:from>
    <xdr:to>
      <xdr:col>19</xdr:col>
      <xdr:colOff>177800</xdr:colOff>
      <xdr:row>78</xdr:row>
      <xdr:rowOff>169438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529202"/>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151301</xdr:rowOff>
    </xdr:from>
    <xdr:to>
      <xdr:col>15</xdr:col>
      <xdr:colOff>50800</xdr:colOff>
      <xdr:row>78</xdr:row>
      <xdr:rowOff>156102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52440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151301</xdr:rowOff>
    </xdr:from>
    <xdr:to>
      <xdr:col>10</xdr:col>
      <xdr:colOff>114300</xdr:colOff>
      <xdr:row>78</xdr:row>
      <xdr:rowOff>158711</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524401"/>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98158</xdr:rowOff>
    </xdr:from>
    <xdr:to>
      <xdr:col>24</xdr:col>
      <xdr:colOff>114300</xdr:colOff>
      <xdr:row>79</xdr:row>
      <xdr:rowOff>28308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13085</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8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118638</xdr:rowOff>
    </xdr:from>
    <xdr:to>
      <xdr:col>20</xdr:col>
      <xdr:colOff>38100</xdr:colOff>
      <xdr:row>79</xdr:row>
      <xdr:rowOff>48788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39915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8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105302</xdr:rowOff>
    </xdr:from>
    <xdr:to>
      <xdr:col>15</xdr:col>
      <xdr:colOff>101600</xdr:colOff>
      <xdr:row>79</xdr:row>
      <xdr:rowOff>35452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26579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7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100501</xdr:rowOff>
    </xdr:from>
    <xdr:to>
      <xdr:col>10</xdr:col>
      <xdr:colOff>165100</xdr:colOff>
      <xdr:row>79</xdr:row>
      <xdr:rowOff>30651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21778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6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107911</xdr:rowOff>
    </xdr:from>
    <xdr:to>
      <xdr:col>6</xdr:col>
      <xdr:colOff>38100</xdr:colOff>
      <xdr:row>79</xdr:row>
      <xdr:rowOff>38061</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29188</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7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125488</xdr:rowOff>
    </xdr:from>
    <xdr:to>
      <xdr:col>24</xdr:col>
      <xdr:colOff>63500</xdr:colOff>
      <xdr:row>98</xdr:row>
      <xdr:rowOff>19583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756138"/>
          <a:ext cx="838200" cy="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19583</xdr:rowOff>
    </xdr:from>
    <xdr:to>
      <xdr:col>19</xdr:col>
      <xdr:colOff>177800</xdr:colOff>
      <xdr:row>98</xdr:row>
      <xdr:rowOff>57138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2168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48058</xdr:rowOff>
    </xdr:from>
    <xdr:to>
      <xdr:col>15</xdr:col>
      <xdr:colOff>50800</xdr:colOff>
      <xdr:row>98</xdr:row>
      <xdr:rowOff>57138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850158"/>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48058</xdr:rowOff>
    </xdr:from>
    <xdr:to>
      <xdr:col>10</xdr:col>
      <xdr:colOff>114300</xdr:colOff>
      <xdr:row>98</xdr:row>
      <xdr:rowOff>84786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5015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74688</xdr:rowOff>
    </xdr:from>
    <xdr:to>
      <xdr:col>24</xdr:col>
      <xdr:colOff>114300</xdr:colOff>
      <xdr:row>98</xdr:row>
      <xdr:rowOff>4838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53115</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140233</xdr:rowOff>
    </xdr:from>
    <xdr:to>
      <xdr:col>20</xdr:col>
      <xdr:colOff>38100</xdr:colOff>
      <xdr:row>98</xdr:row>
      <xdr:rowOff>70383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6338</xdr:rowOff>
    </xdr:from>
    <xdr:to>
      <xdr:col>15</xdr:col>
      <xdr:colOff>101600</xdr:colOff>
      <xdr:row>98</xdr:row>
      <xdr:rowOff>107938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99065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0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168708</xdr:rowOff>
    </xdr:from>
    <xdr:to>
      <xdr:col>10</xdr:col>
      <xdr:colOff>165100</xdr:colOff>
      <xdr:row>98</xdr:row>
      <xdr:rowOff>98858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89985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33986</xdr:rowOff>
    </xdr:from>
    <xdr:to>
      <xdr:col>6</xdr:col>
      <xdr:colOff>38100</xdr:colOff>
      <xdr:row>98</xdr:row>
      <xdr:rowOff>135586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126713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2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115007</xdr:rowOff>
    </xdr:from>
    <xdr:to>
      <xdr:col>55</xdr:col>
      <xdr:colOff>0</xdr:colOff>
      <xdr:row>37</xdr:row>
      <xdr:rowOff>70402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44307"/>
          <a:ext cx="838200" cy="46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70402</xdr:rowOff>
    </xdr:from>
    <xdr:to>
      <xdr:col>50</xdr:col>
      <xdr:colOff>114300</xdr:colOff>
      <xdr:row>37</xdr:row>
      <xdr:rowOff>71591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1405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71591</xdr:rowOff>
    </xdr:from>
    <xdr:to>
      <xdr:col>45</xdr:col>
      <xdr:colOff>177800</xdr:colOff>
      <xdr:row>37</xdr:row>
      <xdr:rowOff>99704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15241"/>
          <a:ext cx="889000" cy="2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99704</xdr:rowOff>
    </xdr:from>
    <xdr:to>
      <xdr:col>41</xdr:col>
      <xdr:colOff>50800</xdr:colOff>
      <xdr:row>37</xdr:row>
      <xdr:rowOff>104153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43354"/>
          <a:ext cx="88900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64207</xdr:rowOff>
    </xdr:from>
    <xdr:to>
      <xdr:col>55</xdr:col>
      <xdr:colOff>50800</xdr:colOff>
      <xdr:row>34</xdr:row>
      <xdr:rowOff>165807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150584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0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19602</xdr:rowOff>
    </xdr:from>
    <xdr:to>
      <xdr:col>50</xdr:col>
      <xdr:colOff>165100</xdr:colOff>
      <xdr:row>37</xdr:row>
      <xdr:rowOff>121202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112329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20791</xdr:rowOff>
    </xdr:from>
    <xdr:to>
      <xdr:col>46</xdr:col>
      <xdr:colOff>38100</xdr:colOff>
      <xdr:row>37</xdr:row>
      <xdr:rowOff>122391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113518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5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48904</xdr:rowOff>
    </xdr:from>
    <xdr:to>
      <xdr:col>41</xdr:col>
      <xdr:colOff>101600</xdr:colOff>
      <xdr:row>37</xdr:row>
      <xdr:rowOff>150504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141631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8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53353</xdr:rowOff>
    </xdr:from>
    <xdr:to>
      <xdr:col>36</xdr:col>
      <xdr:colOff>165100</xdr:colOff>
      <xdr:row>37</xdr:row>
      <xdr:rowOff>154953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146080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155886</xdr:rowOff>
    </xdr:from>
    <xdr:to>
      <xdr:col>55</xdr:col>
      <xdr:colOff>0</xdr:colOff>
      <xdr:row>59</xdr:row>
      <xdr:rowOff>16321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99986"/>
          <a:ext cx="838200" cy="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155886</xdr:rowOff>
    </xdr:from>
    <xdr:to>
      <xdr:col>50</xdr:col>
      <xdr:colOff>114300</xdr:colOff>
      <xdr:row>58</xdr:row>
      <xdr:rowOff>168015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099986"/>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168015</xdr:rowOff>
    </xdr:from>
    <xdr:to>
      <xdr:col>45</xdr:col>
      <xdr:colOff>177800</xdr:colOff>
      <xdr:row>58</xdr:row>
      <xdr:rowOff>169603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112115"/>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168164</xdr:rowOff>
    </xdr:from>
    <xdr:to>
      <xdr:col>41</xdr:col>
      <xdr:colOff>50800</xdr:colOff>
      <xdr:row>58</xdr:row>
      <xdr:rowOff>169603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112264"/>
          <a:ext cx="889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136971</xdr:rowOff>
    </xdr:from>
    <xdr:to>
      <xdr:col>55</xdr:col>
      <xdr:colOff>50800</xdr:colOff>
      <xdr:row>59</xdr:row>
      <xdr:rowOff>67121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51898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105086</xdr:rowOff>
    </xdr:from>
    <xdr:to>
      <xdr:col>50</xdr:col>
      <xdr:colOff>165100</xdr:colOff>
      <xdr:row>59</xdr:row>
      <xdr:rowOff>35236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26363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117215</xdr:rowOff>
    </xdr:from>
    <xdr:to>
      <xdr:col>46</xdr:col>
      <xdr:colOff>38100</xdr:colOff>
      <xdr:row>59</xdr:row>
      <xdr:rowOff>47365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38492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1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118803</xdr:rowOff>
    </xdr:from>
    <xdr:to>
      <xdr:col>41</xdr:col>
      <xdr:colOff>101600</xdr:colOff>
      <xdr:row>59</xdr:row>
      <xdr:rowOff>48953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40080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117364</xdr:rowOff>
    </xdr:from>
    <xdr:to>
      <xdr:col>36</xdr:col>
      <xdr:colOff>165100</xdr:colOff>
      <xdr:row>59</xdr:row>
      <xdr:rowOff>47514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38641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125467</xdr:rowOff>
    </xdr:from>
    <xdr:to>
      <xdr:col>55</xdr:col>
      <xdr:colOff>0</xdr:colOff>
      <xdr:row>78</xdr:row>
      <xdr:rowOff>137320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8567"/>
          <a:ext cx="8382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125467</xdr:rowOff>
    </xdr:from>
    <xdr:to>
      <xdr:col>50</xdr:col>
      <xdr:colOff>114300</xdr:colOff>
      <xdr:row>78</xdr:row>
      <xdr:rowOff>130082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8567"/>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130082</xdr:rowOff>
    </xdr:from>
    <xdr:to>
      <xdr:col>45</xdr:col>
      <xdr:colOff>177800</xdr:colOff>
      <xdr:row>78</xdr:row>
      <xdr:rowOff>131248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03182"/>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131248</xdr:rowOff>
    </xdr:from>
    <xdr:to>
      <xdr:col>41</xdr:col>
      <xdr:colOff>50800</xdr:colOff>
      <xdr:row>78</xdr:row>
      <xdr:rowOff>133452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04348"/>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86520</xdr:rowOff>
    </xdr:from>
    <xdr:to>
      <xdr:col>55</xdr:col>
      <xdr:colOff>50800</xdr:colOff>
      <xdr:row>79</xdr:row>
      <xdr:rowOff>16670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74667</xdr:rowOff>
    </xdr:from>
    <xdr:to>
      <xdr:col>50</xdr:col>
      <xdr:colOff>165100</xdr:colOff>
      <xdr:row>79</xdr:row>
      <xdr:rowOff>4817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167394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4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79282</xdr:rowOff>
    </xdr:from>
    <xdr:to>
      <xdr:col>46</xdr:col>
      <xdr:colOff>38100</xdr:colOff>
      <xdr:row>79</xdr:row>
      <xdr:rowOff>9432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80448</xdr:rowOff>
    </xdr:from>
    <xdr:to>
      <xdr:col>41</xdr:col>
      <xdr:colOff>101600</xdr:colOff>
      <xdr:row>79</xdr:row>
      <xdr:rowOff>10598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1725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82652</xdr:rowOff>
    </xdr:from>
    <xdr:to>
      <xdr:col>36</xdr:col>
      <xdr:colOff>165100</xdr:colOff>
      <xdr:row>79</xdr:row>
      <xdr:rowOff>12802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3929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129239</xdr:rowOff>
    </xdr:from>
    <xdr:to>
      <xdr:col>55</xdr:col>
      <xdr:colOff>0</xdr:colOff>
      <xdr:row>97</xdr:row>
      <xdr:rowOff>169146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88439"/>
          <a:ext cx="838200" cy="2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129239</xdr:rowOff>
    </xdr:from>
    <xdr:to>
      <xdr:col>50</xdr:col>
      <xdr:colOff>114300</xdr:colOff>
      <xdr:row>97</xdr:row>
      <xdr:rowOff>88472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88439"/>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88472</xdr:rowOff>
    </xdr:from>
    <xdr:to>
      <xdr:col>45</xdr:col>
      <xdr:colOff>177800</xdr:colOff>
      <xdr:row>97</xdr:row>
      <xdr:rowOff>102840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19122"/>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16963</xdr:rowOff>
    </xdr:from>
    <xdr:to>
      <xdr:col>41</xdr:col>
      <xdr:colOff>50800</xdr:colOff>
      <xdr:row>97</xdr:row>
      <xdr:rowOff>102840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47613"/>
          <a:ext cx="8890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118346</xdr:rowOff>
    </xdr:from>
    <xdr:to>
      <xdr:col>55</xdr:col>
      <xdr:colOff>50800</xdr:colOff>
      <xdr:row>98</xdr:row>
      <xdr:rowOff>48496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96773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78439</xdr:rowOff>
    </xdr:from>
    <xdr:to>
      <xdr:col>50</xdr:col>
      <xdr:colOff>165100</xdr:colOff>
      <xdr:row>97</xdr:row>
      <xdr:rowOff>8589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171166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3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37672</xdr:rowOff>
    </xdr:from>
    <xdr:to>
      <xdr:col>46</xdr:col>
      <xdr:colOff>38100</xdr:colOff>
      <xdr:row>97</xdr:row>
      <xdr:rowOff>139272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6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130399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6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52040</xdr:rowOff>
    </xdr:from>
    <xdr:to>
      <xdr:col>41</xdr:col>
      <xdr:colOff>101600</xdr:colOff>
      <xdr:row>97</xdr:row>
      <xdr:rowOff>153640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144767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137613</xdr:rowOff>
    </xdr:from>
    <xdr:to>
      <xdr:col>36</xdr:col>
      <xdr:colOff>165100</xdr:colOff>
      <xdr:row>97</xdr:row>
      <xdr:rowOff>67763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84290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131569</xdr:rowOff>
    </xdr:from>
    <xdr:to>
      <xdr:col>85</xdr:col>
      <xdr:colOff>127000</xdr:colOff>
      <xdr:row>38</xdr:row>
      <xdr:rowOff>135302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46669"/>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131569</xdr:rowOff>
    </xdr:from>
    <xdr:to>
      <xdr:col>81</xdr:col>
      <xdr:colOff>50800</xdr:colOff>
      <xdr:row>38</xdr:row>
      <xdr:rowOff>138161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46669"/>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138161</xdr:rowOff>
    </xdr:from>
    <xdr:to>
      <xdr:col>76</xdr:col>
      <xdr:colOff>114300</xdr:colOff>
      <xdr:row>38</xdr:row>
      <xdr:rowOff>139469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53261"/>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139469</xdr:rowOff>
    </xdr:from>
    <xdr:to>
      <xdr:col>71</xdr:col>
      <xdr:colOff>177800</xdr:colOff>
      <xdr:row>38</xdr:row>
      <xdr:rowOff>139574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54569"/>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84502</xdr:rowOff>
    </xdr:from>
    <xdr:to>
      <xdr:col>85</xdr:col>
      <xdr:colOff>177800</xdr:colOff>
      <xdr:row>39</xdr:row>
      <xdr:rowOff>14652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80769</xdr:rowOff>
    </xdr:from>
    <xdr:to>
      <xdr:col>81</xdr:col>
      <xdr:colOff>101600</xdr:colOff>
      <xdr:row>39</xdr:row>
      <xdr:rowOff>10919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2046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8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87361</xdr:rowOff>
    </xdr:from>
    <xdr:to>
      <xdr:col>76</xdr:col>
      <xdr:colOff>165100</xdr:colOff>
      <xdr:row>39</xdr:row>
      <xdr:rowOff>17511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8638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9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88669</xdr:rowOff>
    </xdr:from>
    <xdr:to>
      <xdr:col>72</xdr:col>
      <xdr:colOff>38100</xdr:colOff>
      <xdr:row>39</xdr:row>
      <xdr:rowOff>18819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9946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9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88774</xdr:rowOff>
    </xdr:from>
    <xdr:to>
      <xdr:col>67</xdr:col>
      <xdr:colOff>101600</xdr:colOff>
      <xdr:row>39</xdr:row>
      <xdr:rowOff>18924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10051</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696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61519</xdr:rowOff>
    </xdr:from>
    <xdr:to>
      <xdr:col>85</xdr:col>
      <xdr:colOff>127000</xdr:colOff>
      <xdr:row>77</xdr:row>
      <xdr:rowOff>63081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63169"/>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59164</xdr:rowOff>
    </xdr:from>
    <xdr:to>
      <xdr:col>81</xdr:col>
      <xdr:colOff>50800</xdr:colOff>
      <xdr:row>77</xdr:row>
      <xdr:rowOff>63081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60814"/>
          <a:ext cx="8890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54798</xdr:rowOff>
    </xdr:from>
    <xdr:to>
      <xdr:col>76</xdr:col>
      <xdr:colOff>114300</xdr:colOff>
      <xdr:row>77</xdr:row>
      <xdr:rowOff>59164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56448"/>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54798</xdr:rowOff>
    </xdr:from>
    <xdr:to>
      <xdr:col>71</xdr:col>
      <xdr:colOff>177800</xdr:colOff>
      <xdr:row>77</xdr:row>
      <xdr:rowOff>57145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56448"/>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10719</xdr:rowOff>
    </xdr:from>
    <xdr:to>
      <xdr:col>85</xdr:col>
      <xdr:colOff>177800</xdr:colOff>
      <xdr:row>77</xdr:row>
      <xdr:rowOff>112319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160596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12281</xdr:rowOff>
    </xdr:from>
    <xdr:to>
      <xdr:col>81</xdr:col>
      <xdr:colOff>101600</xdr:colOff>
      <xdr:row>77</xdr:row>
      <xdr:rowOff>113881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105008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8364</xdr:rowOff>
    </xdr:from>
    <xdr:to>
      <xdr:col>76</xdr:col>
      <xdr:colOff>165100</xdr:colOff>
      <xdr:row>77</xdr:row>
      <xdr:rowOff>109964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101091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3998</xdr:rowOff>
    </xdr:from>
    <xdr:to>
      <xdr:col>72</xdr:col>
      <xdr:colOff>38100</xdr:colOff>
      <xdr:row>77</xdr:row>
      <xdr:rowOff>105598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96725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6345</xdr:rowOff>
    </xdr:from>
    <xdr:to>
      <xdr:col>67</xdr:col>
      <xdr:colOff>101600</xdr:colOff>
      <xdr:row>77</xdr:row>
      <xdr:rowOff>107945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99072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108294</xdr:rowOff>
    </xdr:from>
    <xdr:to>
      <xdr:col>85</xdr:col>
      <xdr:colOff>127000</xdr:colOff>
      <xdr:row>99</xdr:row>
      <xdr:rowOff>78043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10394"/>
          <a:ext cx="838200" cy="1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78043</xdr:rowOff>
    </xdr:from>
    <xdr:to>
      <xdr:col>81</xdr:col>
      <xdr:colOff>50800</xdr:colOff>
      <xdr:row>99</xdr:row>
      <xdr:rowOff>88787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705159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34359</xdr:rowOff>
    </xdr:from>
    <xdr:to>
      <xdr:col>76</xdr:col>
      <xdr:colOff>114300</xdr:colOff>
      <xdr:row>99</xdr:row>
      <xdr:rowOff>88787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700790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34359</xdr:rowOff>
    </xdr:from>
    <xdr:to>
      <xdr:col>71</xdr:col>
      <xdr:colOff>177800</xdr:colOff>
      <xdr:row>99</xdr:row>
      <xdr:rowOff>88689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7007909"/>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57494</xdr:rowOff>
    </xdr:from>
    <xdr:to>
      <xdr:col>85</xdr:col>
      <xdr:colOff>177800</xdr:colOff>
      <xdr:row>98</xdr:row>
      <xdr:rowOff>159094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35921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27243</xdr:rowOff>
    </xdr:from>
    <xdr:to>
      <xdr:col>81</xdr:col>
      <xdr:colOff>101600</xdr:colOff>
      <xdr:row>99</xdr:row>
      <xdr:rowOff>128843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70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119970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9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37987</xdr:rowOff>
    </xdr:from>
    <xdr:to>
      <xdr:col>76</xdr:col>
      <xdr:colOff>165100</xdr:colOff>
      <xdr:row>99</xdr:row>
      <xdr:rowOff>139587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70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130714</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710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155009</xdr:rowOff>
    </xdr:from>
    <xdr:to>
      <xdr:col>72</xdr:col>
      <xdr:colOff>38100</xdr:colOff>
      <xdr:row>99</xdr:row>
      <xdr:rowOff>85159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5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76286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4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37889</xdr:rowOff>
    </xdr:from>
    <xdr:to>
      <xdr:col>67</xdr:col>
      <xdr:colOff>101600</xdr:colOff>
      <xdr:row>99</xdr:row>
      <xdr:rowOff>139489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70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130616</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710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100076</xdr:rowOff>
    </xdr:from>
    <xdr:to>
      <xdr:col>116</xdr:col>
      <xdr:colOff>63500</xdr:colOff>
      <xdr:row>37</xdr:row>
      <xdr:rowOff>133223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443726"/>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133223</xdr:rowOff>
    </xdr:from>
    <xdr:to>
      <xdr:col>111</xdr:col>
      <xdr:colOff>177800</xdr:colOff>
      <xdr:row>37</xdr:row>
      <xdr:rowOff>149034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476873"/>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149034</xdr:rowOff>
    </xdr:from>
    <xdr:to>
      <xdr:col>107</xdr:col>
      <xdr:colOff>50800</xdr:colOff>
      <xdr:row>38</xdr:row>
      <xdr:rowOff>23495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492684"/>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23495</xdr:rowOff>
    </xdr:from>
    <xdr:to>
      <xdr:col>102</xdr:col>
      <xdr:colOff>114300</xdr:colOff>
      <xdr:row>38</xdr:row>
      <xdr:rowOff>28143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538595"/>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49276</xdr:rowOff>
    </xdr:from>
    <xdr:to>
      <xdr:col>116</xdr:col>
      <xdr:colOff>114300</xdr:colOff>
      <xdr:row>37</xdr:row>
      <xdr:rowOff>150876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72153</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2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82423</xdr:rowOff>
    </xdr:from>
    <xdr:to>
      <xdr:col>112</xdr:col>
      <xdr:colOff>38100</xdr:colOff>
      <xdr:row>38</xdr:row>
      <xdr:rowOff>12573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29100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0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98234</xdr:rowOff>
    </xdr:from>
    <xdr:to>
      <xdr:col>107</xdr:col>
      <xdr:colOff>101600</xdr:colOff>
      <xdr:row>38</xdr:row>
      <xdr:rowOff>28384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44911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21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144145</xdr:rowOff>
    </xdr:from>
    <xdr:to>
      <xdr:col>102</xdr:col>
      <xdr:colOff>165100</xdr:colOff>
      <xdr:row>38</xdr:row>
      <xdr:rowOff>74295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90822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26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148793</xdr:rowOff>
    </xdr:from>
    <xdr:to>
      <xdr:col>98</xdr:col>
      <xdr:colOff>38100</xdr:colOff>
      <xdr:row>38</xdr:row>
      <xdr:rowOff>78943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95470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2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167018</xdr:rowOff>
    </xdr:from>
    <xdr:to>
      <xdr:col>116</xdr:col>
      <xdr:colOff>63500</xdr:colOff>
      <xdr:row>55</xdr:row>
      <xdr:rowOff>18142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425318"/>
          <a:ext cx="8382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24636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2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18142</xdr:rowOff>
    </xdr:from>
    <xdr:to>
      <xdr:col>111</xdr:col>
      <xdr:colOff>177800</xdr:colOff>
      <xdr:row>55</xdr:row>
      <xdr:rowOff>49346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447892"/>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155167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49346</xdr:rowOff>
    </xdr:from>
    <xdr:to>
      <xdr:col>107</xdr:col>
      <xdr:colOff>50800</xdr:colOff>
      <xdr:row>55</xdr:row>
      <xdr:rowOff>72434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479096"/>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159453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72434</xdr:rowOff>
    </xdr:from>
    <xdr:to>
      <xdr:col>102</xdr:col>
      <xdr:colOff>114300</xdr:colOff>
      <xdr:row>55</xdr:row>
      <xdr:rowOff>110039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502184"/>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164539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116218</xdr:rowOff>
    </xdr:from>
    <xdr:to>
      <xdr:col>116</xdr:col>
      <xdr:colOff>114300</xdr:colOff>
      <xdr:row>55</xdr:row>
      <xdr:rowOff>46368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3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139095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22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138792</xdr:rowOff>
    </xdr:from>
    <xdr:to>
      <xdr:col>112</xdr:col>
      <xdr:colOff>38100</xdr:colOff>
      <xdr:row>55</xdr:row>
      <xdr:rowOff>68942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3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85469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1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169996</xdr:rowOff>
    </xdr:from>
    <xdr:to>
      <xdr:col>107</xdr:col>
      <xdr:colOff>101600</xdr:colOff>
      <xdr:row>55</xdr:row>
      <xdr:rowOff>100146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42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116673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20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21634</xdr:rowOff>
    </xdr:from>
    <xdr:to>
      <xdr:col>102</xdr:col>
      <xdr:colOff>165100</xdr:colOff>
      <xdr:row>55</xdr:row>
      <xdr:rowOff>123234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4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139761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22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59239</xdr:rowOff>
    </xdr:from>
    <xdr:to>
      <xdr:col>98</xdr:col>
      <xdr:colOff>38100</xdr:colOff>
      <xdr:row>55</xdr:row>
      <xdr:rowOff>160839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4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5916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2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144135</xdr:rowOff>
    </xdr:from>
    <xdr:to>
      <xdr:col>116</xdr:col>
      <xdr:colOff>63500</xdr:colOff>
      <xdr:row>77</xdr:row>
      <xdr:rowOff>166080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45785"/>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166080</xdr:rowOff>
    </xdr:from>
    <xdr:to>
      <xdr:col>111</xdr:col>
      <xdr:colOff>177800</xdr:colOff>
      <xdr:row>77</xdr:row>
      <xdr:rowOff>167590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367730"/>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1146</xdr:rowOff>
    </xdr:from>
    <xdr:to>
      <xdr:col>107</xdr:col>
      <xdr:colOff>50800</xdr:colOff>
      <xdr:row>77</xdr:row>
      <xdr:rowOff>167590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02796"/>
          <a:ext cx="889000" cy="16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146214</xdr:rowOff>
    </xdr:from>
    <xdr:to>
      <xdr:col>102</xdr:col>
      <xdr:colOff>114300</xdr:colOff>
      <xdr:row>77</xdr:row>
      <xdr:rowOff>1146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76414"/>
          <a:ext cx="889000" cy="2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93335</xdr:rowOff>
    </xdr:from>
    <xdr:to>
      <xdr:col>116</xdr:col>
      <xdr:colOff>114300</xdr:colOff>
      <xdr:row>78</xdr:row>
      <xdr:rowOff>23485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8262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0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115280</xdr:rowOff>
    </xdr:from>
    <xdr:to>
      <xdr:col>112</xdr:col>
      <xdr:colOff>38100</xdr:colOff>
      <xdr:row>78</xdr:row>
      <xdr:rowOff>45430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36557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116790</xdr:rowOff>
    </xdr:from>
    <xdr:to>
      <xdr:col>107</xdr:col>
      <xdr:colOff>101600</xdr:colOff>
      <xdr:row>78</xdr:row>
      <xdr:rowOff>46940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38067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121796</xdr:rowOff>
    </xdr:from>
    <xdr:to>
      <xdr:col>102</xdr:col>
      <xdr:colOff>165100</xdr:colOff>
      <xdr:row>77</xdr:row>
      <xdr:rowOff>51946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5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4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95414</xdr:rowOff>
    </xdr:from>
    <xdr:to>
      <xdr:col>98</xdr:col>
      <xdr:colOff>38100</xdr:colOff>
      <xdr:row>77</xdr:row>
      <xdr:rowOff>25564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対応する各種事業の増（特別定額給付金、新型コロナウイルス感染症対策小規模企業者緊急応援給付金、テレワーク推進事業費補助金、サテライトオフィス設置等事業者補助金、プレミアム付商品券発行事業、指定管理者持続化給付金等）及び市長・市議会議員選挙関連負担金の増により昨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102,744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円の増額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対応する各種事業の増（ひとり親家庭等臨時特別給付金、ひとり親世帯臨時特別給付金、ひとり親家庭等支援臨時特別給付金、子育て世帯臨時特別給付金）、利用者増に伴う就労継続支援サービス費・放課後等デイサービス費の増及び幼児教育無償化に伴う保育認定施設型給付費・地域型保育給費補の増により昨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6,161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円の増額</a:t>
          </a:r>
          <a:r>
            <a:rPr kumimoji="1" lang="ja-JP" altLang="ja-JP" sz="1100">
              <a:solidFill>
                <a:schemeClr val="dk1"/>
              </a:solidFill>
              <a:effectLst/>
              <a:latin typeface="+mn-lt"/>
              <a:ea typeface="+mn-ea"/>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合併特例債を原資とした「菊川市地域振興等基金」及び新型コロナウイルス感染症対応地方創生臨時交付金を原資とする、「菊川市新型コロナウイルス感染症対策利子補給基金」の新設による増により昨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12,971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円の増額</a:t>
          </a:r>
          <a:r>
            <a:rPr kumimoji="1" lang="ja-JP" altLang="ja-JP" sz="1100">
              <a:solidFill>
                <a:schemeClr val="dk1"/>
              </a:solidFill>
              <a:effectLst/>
              <a:latin typeface="+mn-lt"/>
              <a:ea typeface="+mn-ea"/>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本庁舎東館整備事業、六郷地区センター整備事業、市立加茂小学校校舎増築工事及び小中校空調設備整備工事等の完了による減により昨年度比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41,845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円の減額</a:t>
          </a:r>
          <a:r>
            <a:rPr kumimoji="1" lang="ja-JP" altLang="ja-JP" sz="1100">
              <a:solidFill>
                <a:schemeClr val="dk1"/>
              </a:solidFill>
              <a:effectLst/>
              <a:latin typeface="+mn-lt"/>
              <a:ea typeface="+mn-ea"/>
              <a:cs typeface="+mn-cs"/>
            </a:rPr>
            <a:t>となった。</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48,290
44,686
94.19
24,983,277
24,558,194
361,532
11,613,575
18,438,212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153797</xdr:rowOff>
    </xdr:from>
    <xdr:to>
      <xdr:col>24</xdr:col>
      <xdr:colOff>63500</xdr:colOff>
      <xdr:row>37</xdr:row>
      <xdr:rowOff>158750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9744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158750</xdr:rowOff>
    </xdr:from>
    <xdr:to>
      <xdr:col>19</xdr:col>
      <xdr:colOff>177800</xdr:colOff>
      <xdr:row>37</xdr:row>
      <xdr:rowOff>168084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02400"/>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163322</xdr:rowOff>
    </xdr:from>
    <xdr:to>
      <xdr:col>15</xdr:col>
      <xdr:colOff>50800</xdr:colOff>
      <xdr:row>37</xdr:row>
      <xdr:rowOff>168084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0697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153988</xdr:rowOff>
    </xdr:from>
    <xdr:to>
      <xdr:col>10</xdr:col>
      <xdr:colOff>114300</xdr:colOff>
      <xdr:row>37</xdr:row>
      <xdr:rowOff>163322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9763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102997</xdr:rowOff>
    </xdr:from>
    <xdr:to>
      <xdr:col>24</xdr:col>
      <xdr:colOff>114300</xdr:colOff>
      <xdr:row>38</xdr:row>
      <xdr:rowOff>33147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17924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107950</xdr:rowOff>
    </xdr:from>
    <xdr:to>
      <xdr:col>20</xdr:col>
      <xdr:colOff>38100</xdr:colOff>
      <xdr:row>38</xdr:row>
      <xdr:rowOff>38100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29227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117284</xdr:rowOff>
    </xdr:from>
    <xdr:to>
      <xdr:col>15</xdr:col>
      <xdr:colOff>101600</xdr:colOff>
      <xdr:row>38</xdr:row>
      <xdr:rowOff>47434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38561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112522</xdr:rowOff>
    </xdr:from>
    <xdr:to>
      <xdr:col>10</xdr:col>
      <xdr:colOff>165100</xdr:colOff>
      <xdr:row>38</xdr:row>
      <xdr:rowOff>42672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33799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103188</xdr:rowOff>
    </xdr:from>
    <xdr:to>
      <xdr:col>6</xdr:col>
      <xdr:colOff>38100</xdr:colOff>
      <xdr:row>38</xdr:row>
      <xdr:rowOff>33338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24465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37893</xdr:rowOff>
    </xdr:from>
    <xdr:to>
      <xdr:col>24</xdr:col>
      <xdr:colOff>63500</xdr:colOff>
      <xdr:row>58</xdr:row>
      <xdr:rowOff>159277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810543"/>
          <a:ext cx="838200" cy="29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159277</xdr:rowOff>
    </xdr:from>
    <xdr:to>
      <xdr:col>19</xdr:col>
      <xdr:colOff>177800</xdr:colOff>
      <xdr:row>59</xdr:row>
      <xdr:rowOff>4823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03377"/>
          <a:ext cx="889000" cy="1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4823</xdr:rowOff>
    </xdr:from>
    <xdr:to>
      <xdr:col>15</xdr:col>
      <xdr:colOff>50800</xdr:colOff>
      <xdr:row>59</xdr:row>
      <xdr:rowOff>5038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20373"/>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171372</xdr:rowOff>
    </xdr:from>
    <xdr:to>
      <xdr:col>10</xdr:col>
      <xdr:colOff>114300</xdr:colOff>
      <xdr:row>59</xdr:row>
      <xdr:rowOff>5038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1547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128705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158543</xdr:rowOff>
    </xdr:from>
    <xdr:to>
      <xdr:col>24</xdr:col>
      <xdr:colOff>114300</xdr:colOff>
      <xdr:row>57</xdr:row>
      <xdr:rowOff>88693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136970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108477</xdr:rowOff>
    </xdr:from>
    <xdr:to>
      <xdr:col>20</xdr:col>
      <xdr:colOff>38100</xdr:colOff>
      <xdr:row>59</xdr:row>
      <xdr:rowOff>38627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29754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125473</xdr:rowOff>
    </xdr:from>
    <xdr:to>
      <xdr:col>15</xdr:col>
      <xdr:colOff>101600</xdr:colOff>
      <xdr:row>59</xdr:row>
      <xdr:rowOff>55623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46750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6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125688</xdr:rowOff>
    </xdr:from>
    <xdr:to>
      <xdr:col>10</xdr:col>
      <xdr:colOff>165100</xdr:colOff>
      <xdr:row>59</xdr:row>
      <xdr:rowOff>55838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46965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120572</xdr:rowOff>
    </xdr:from>
    <xdr:to>
      <xdr:col>6</xdr:col>
      <xdr:colOff>38100</xdr:colOff>
      <xdr:row>59</xdr:row>
      <xdr:rowOff>50722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41849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73323</xdr:rowOff>
    </xdr:from>
    <xdr:to>
      <xdr:col>24</xdr:col>
      <xdr:colOff>63500</xdr:colOff>
      <xdr:row>78</xdr:row>
      <xdr:rowOff>101028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446423"/>
          <a:ext cx="8382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101028</xdr:rowOff>
    </xdr:from>
    <xdr:to>
      <xdr:col>19</xdr:col>
      <xdr:colOff>177800</xdr:colOff>
      <xdr:row>78</xdr:row>
      <xdr:rowOff>107970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74128"/>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84296</xdr:rowOff>
    </xdr:from>
    <xdr:to>
      <xdr:col>15</xdr:col>
      <xdr:colOff>50800</xdr:colOff>
      <xdr:row>78</xdr:row>
      <xdr:rowOff>107970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457396"/>
          <a:ext cx="889000" cy="2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84296</xdr:rowOff>
    </xdr:from>
    <xdr:to>
      <xdr:col>10</xdr:col>
      <xdr:colOff>114300</xdr:colOff>
      <xdr:row>78</xdr:row>
      <xdr:rowOff>113509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57396"/>
          <a:ext cx="889000" cy="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22523</xdr:rowOff>
    </xdr:from>
    <xdr:to>
      <xdr:col>24</xdr:col>
      <xdr:colOff>114300</xdr:colOff>
      <xdr:row>78</xdr:row>
      <xdr:rowOff>124123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108900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50228</xdr:rowOff>
    </xdr:from>
    <xdr:to>
      <xdr:col>20</xdr:col>
      <xdr:colOff>38100</xdr:colOff>
      <xdr:row>78</xdr:row>
      <xdr:rowOff>151828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142955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1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57170</xdr:rowOff>
    </xdr:from>
    <xdr:to>
      <xdr:col>15</xdr:col>
      <xdr:colOff>101600</xdr:colOff>
      <xdr:row>78</xdr:row>
      <xdr:rowOff>158770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149897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2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33496</xdr:rowOff>
    </xdr:from>
    <xdr:to>
      <xdr:col>10</xdr:col>
      <xdr:colOff>165100</xdr:colOff>
      <xdr:row>78</xdr:row>
      <xdr:rowOff>135096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126223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9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62709</xdr:rowOff>
    </xdr:from>
    <xdr:to>
      <xdr:col>6</xdr:col>
      <xdr:colOff>38100</xdr:colOff>
      <xdr:row>78</xdr:row>
      <xdr:rowOff>164309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155436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2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a:extLst>
            <a:ext uri="{FF2B5EF4-FFF2-40B4-BE49-F238E27FC236}">
              <a16:creationId xmlns:a16="http://schemas.microsoft.com/office/drawing/2014/main" id="{00000000-0008-0000-07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a:extLst>
            <a:ext uri="{FF2B5EF4-FFF2-40B4-BE49-F238E27FC236}">
              <a16:creationId xmlns:a16="http://schemas.microsoft.com/office/drawing/2014/main" id="{00000000-0008-0000-0700-0000EE000000}"/>
            </a:ext>
          </a:extLst>
        </xdr:cNvPr>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a:extLst>
            <a:ext uri="{FF2B5EF4-FFF2-40B4-BE49-F238E27FC236}">
              <a16:creationId xmlns:a16="http://schemas.microsoft.com/office/drawing/2014/main" id="{00000000-0008-0000-0700-0000F0000000}"/>
            </a:ext>
          </a:extLst>
        </xdr:cNvPr>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152273</xdr:rowOff>
    </xdr:from>
    <xdr:to>
      <xdr:col>24</xdr:col>
      <xdr:colOff>63500</xdr:colOff>
      <xdr:row>96</xdr:row>
      <xdr:rowOff>154659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3797300" y="16611473"/>
          <a:ext cx="8382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3" name="衛生費平均値テキスト">
          <a:extLst>
            <a:ext uri="{FF2B5EF4-FFF2-40B4-BE49-F238E27FC236}">
              <a16:creationId xmlns:a16="http://schemas.microsoft.com/office/drawing/2014/main" id="{00000000-0008-0000-0700-0000F3000000}"/>
            </a:ext>
          </a:extLst>
        </xdr:cNvPr>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154659</xdr:rowOff>
    </xdr:from>
    <xdr:to>
      <xdr:col>19</xdr:col>
      <xdr:colOff>177800</xdr:colOff>
      <xdr:row>96</xdr:row>
      <xdr:rowOff>163903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908300" y="16613859"/>
          <a:ext cx="8890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163903</xdr:rowOff>
    </xdr:from>
    <xdr:to>
      <xdr:col>15</xdr:col>
      <xdr:colOff>50800</xdr:colOff>
      <xdr:row>97</xdr:row>
      <xdr:rowOff>31572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2019300" y="16623103"/>
          <a:ext cx="889000" cy="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20513</xdr:rowOff>
    </xdr:from>
    <xdr:to>
      <xdr:col>10</xdr:col>
      <xdr:colOff>114300</xdr:colOff>
      <xdr:row>97</xdr:row>
      <xdr:rowOff>31572</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a:off x="1130300" y="16651163"/>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a:extLst>
            <a:ext uri="{FF2B5EF4-FFF2-40B4-BE49-F238E27FC236}">
              <a16:creationId xmlns:a16="http://schemas.microsoft.com/office/drawing/2014/main" id="{00000000-0008-0000-0700-0000FE000000}"/>
            </a:ext>
          </a:extLst>
        </xdr:cNvPr>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101473</xdr:rowOff>
    </xdr:from>
    <xdr:to>
      <xdr:col>24</xdr:col>
      <xdr:colOff>114300</xdr:colOff>
      <xdr:row>97</xdr:row>
      <xdr:rowOff>31623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4584700" y="165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124350</xdr:rowOff>
    </xdr:from>
    <xdr:ext cx="534377" cy="259045"/>
    <xdr:sp macro="" textlink="">
      <xdr:nvSpPr>
        <xdr:cNvPr id="262" name="衛生費該当値テキスト">
          <a:extLst>
            <a:ext uri="{FF2B5EF4-FFF2-40B4-BE49-F238E27FC236}">
              <a16:creationId xmlns:a16="http://schemas.microsoft.com/office/drawing/2014/main" id="{00000000-0008-0000-0700-000006010000}"/>
            </a:ext>
          </a:extLst>
        </xdr:cNvPr>
        <xdr:cNvSpPr txBox="1"/>
      </xdr:nvSpPr>
      <xdr:spPr>
        <a:xfrm>
          <a:off x="4686300" y="164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103859</xdr:rowOff>
    </xdr:from>
    <xdr:to>
      <xdr:col>20</xdr:col>
      <xdr:colOff>38100</xdr:colOff>
      <xdr:row>97</xdr:row>
      <xdr:rowOff>34009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3746500" y="165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50536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3530111" y="163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113103</xdr:rowOff>
    </xdr:from>
    <xdr:to>
      <xdr:col>15</xdr:col>
      <xdr:colOff>101600</xdr:colOff>
      <xdr:row>97</xdr:row>
      <xdr:rowOff>43253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2857500" y="165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59780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2641111" y="163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152222</xdr:rowOff>
    </xdr:from>
    <xdr:to>
      <xdr:col>10</xdr:col>
      <xdr:colOff>165100</xdr:colOff>
      <xdr:row>97</xdr:row>
      <xdr:rowOff>82372</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968500" y="166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98899</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1752111" y="163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141163</xdr:rowOff>
    </xdr:from>
    <xdr:to>
      <xdr:col>6</xdr:col>
      <xdr:colOff>38100</xdr:colOff>
      <xdr:row>97</xdr:row>
      <xdr:rowOff>71313</xdr:rowOff>
    </xdr:to>
    <xdr:sp macro="" textlink="">
      <xdr:nvSpPr>
        <xdr:cNvPr id="269" name="楕円 268">
          <a:extLst>
            <a:ext uri="{FF2B5EF4-FFF2-40B4-BE49-F238E27FC236}">
              <a16:creationId xmlns:a16="http://schemas.microsoft.com/office/drawing/2014/main" id="{00000000-0008-0000-0700-00000D010000}"/>
            </a:ext>
          </a:extLst>
        </xdr:cNvPr>
        <xdr:cNvSpPr/>
      </xdr:nvSpPr>
      <xdr:spPr>
        <a:xfrm>
          <a:off x="1079500" y="166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87840</xdr:rowOff>
    </xdr:from>
    <xdr:ext cx="534377"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863111" y="1637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a:extLst>
            <a:ext uri="{FF2B5EF4-FFF2-40B4-BE49-F238E27FC236}">
              <a16:creationId xmlns:a16="http://schemas.microsoft.com/office/drawing/2014/main" id="{00000000-0008-0000-07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a:extLst>
            <a:ext uri="{FF2B5EF4-FFF2-40B4-BE49-F238E27FC236}">
              <a16:creationId xmlns:a16="http://schemas.microsoft.com/office/drawing/2014/main" id="{00000000-0008-0000-0700-000029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a:extLst>
            <a:ext uri="{FF2B5EF4-FFF2-40B4-BE49-F238E27FC236}">
              <a16:creationId xmlns:a16="http://schemas.microsoft.com/office/drawing/2014/main" id="{00000000-0008-0000-0700-00002B010000}"/>
            </a:ext>
          </a:extLst>
        </xdr:cNvPr>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65079</xdr:rowOff>
    </xdr:from>
    <xdr:to>
      <xdr:col>55</xdr:col>
      <xdr:colOff>0</xdr:colOff>
      <xdr:row>30</xdr:row>
      <xdr:rowOff>129250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9639300" y="5208579"/>
          <a:ext cx="8382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29445</xdr:rowOff>
    </xdr:from>
    <xdr:ext cx="469744" cy="259045"/>
    <xdr:sp macro="" textlink="">
      <xdr:nvSpPr>
        <xdr:cNvPr id="302" name="労働費平均値テキスト">
          <a:extLst>
            <a:ext uri="{FF2B5EF4-FFF2-40B4-BE49-F238E27FC236}">
              <a16:creationId xmlns:a16="http://schemas.microsoft.com/office/drawing/2014/main" id="{00000000-0008-0000-0700-00002E010000}"/>
            </a:ext>
          </a:extLst>
        </xdr:cNvPr>
        <xdr:cNvSpPr txBox="1"/>
      </xdr:nvSpPr>
      <xdr:spPr>
        <a:xfrm>
          <a:off x="10528300" y="654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129250</xdr:rowOff>
    </xdr:from>
    <xdr:to>
      <xdr:col>50</xdr:col>
      <xdr:colOff>114300</xdr:colOff>
      <xdr:row>31</xdr:row>
      <xdr:rowOff>45158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8750300" y="5272750"/>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165625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45158</xdr:rowOff>
    </xdr:from>
    <xdr:to>
      <xdr:col>45</xdr:col>
      <xdr:colOff>177800</xdr:colOff>
      <xdr:row>31</xdr:row>
      <xdr:rowOff>110145</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7861300" y="5360108"/>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162196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110145</xdr:rowOff>
    </xdr:from>
    <xdr:to>
      <xdr:col>41</xdr:col>
      <xdr:colOff>50800</xdr:colOff>
      <xdr:row>32</xdr:row>
      <xdr:rowOff>46791</xdr:rowOff>
    </xdr:to>
    <xdr:cxnSp macro="">
      <xdr:nvCxnSpPr>
        <xdr:cNvPr id="310" name="直線コネクタ 309">
          <a:extLst>
            <a:ext uri="{FF2B5EF4-FFF2-40B4-BE49-F238E27FC236}">
              <a16:creationId xmlns:a16="http://schemas.microsoft.com/office/drawing/2014/main" id="{00000000-0008-0000-0700-000036010000}"/>
            </a:ext>
          </a:extLst>
        </xdr:cNvPr>
        <xdr:cNvCxnSpPr/>
      </xdr:nvCxnSpPr>
      <xdr:spPr>
        <a:xfrm flipV="1">
          <a:off x="6972300" y="5425095"/>
          <a:ext cx="889000" cy="10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153868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a:extLst>
            <a:ext uri="{FF2B5EF4-FFF2-40B4-BE49-F238E27FC236}">
              <a16:creationId xmlns:a16="http://schemas.microsoft.com/office/drawing/2014/main" id="{00000000-0008-0000-0700-000039010000}"/>
            </a:ext>
          </a:extLst>
        </xdr:cNvPr>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1850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14279</xdr:rowOff>
    </xdr:from>
    <xdr:to>
      <xdr:col>55</xdr:col>
      <xdr:colOff>50800</xdr:colOff>
      <xdr:row>30</xdr:row>
      <xdr:rowOff>115879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10426700" y="5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138756</xdr:rowOff>
    </xdr:from>
    <xdr:ext cx="469744" cy="259045"/>
    <xdr:sp macro="" textlink="">
      <xdr:nvSpPr>
        <xdr:cNvPr id="321" name="労働費該当値テキスト">
          <a:extLst>
            <a:ext uri="{FF2B5EF4-FFF2-40B4-BE49-F238E27FC236}">
              <a16:creationId xmlns:a16="http://schemas.microsoft.com/office/drawing/2014/main" id="{00000000-0008-0000-0700-000041010000}"/>
            </a:ext>
          </a:extLst>
        </xdr:cNvPr>
        <xdr:cNvSpPr txBox="1"/>
      </xdr:nvSpPr>
      <xdr:spPr>
        <a:xfrm>
          <a:off x="10528300" y="511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78450</xdr:rowOff>
    </xdr:from>
    <xdr:to>
      <xdr:col>50</xdr:col>
      <xdr:colOff>165100</xdr:colOff>
      <xdr:row>31</xdr:row>
      <xdr:rowOff>8600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9588500" y="52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25127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9404428" y="49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165808</xdr:rowOff>
    </xdr:from>
    <xdr:to>
      <xdr:col>46</xdr:col>
      <xdr:colOff>38100</xdr:colOff>
      <xdr:row>31</xdr:row>
      <xdr:rowOff>95958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8699500" y="53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112485</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8515428" y="50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59345</xdr:rowOff>
    </xdr:from>
    <xdr:to>
      <xdr:col>41</xdr:col>
      <xdr:colOff>101600</xdr:colOff>
      <xdr:row>31</xdr:row>
      <xdr:rowOff>160945</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7810500" y="53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6022</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7626428" y="51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167441</xdr:rowOff>
    </xdr:from>
    <xdr:to>
      <xdr:col>36</xdr:col>
      <xdr:colOff>165100</xdr:colOff>
      <xdr:row>32</xdr:row>
      <xdr:rowOff>97591</xdr:rowOff>
    </xdr:to>
    <xdr:sp macro="" textlink="">
      <xdr:nvSpPr>
        <xdr:cNvPr id="328" name="楕円 327">
          <a:extLst>
            <a:ext uri="{FF2B5EF4-FFF2-40B4-BE49-F238E27FC236}">
              <a16:creationId xmlns:a16="http://schemas.microsoft.com/office/drawing/2014/main" id="{00000000-0008-0000-0700-000048010000}"/>
            </a:ext>
          </a:extLst>
        </xdr:cNvPr>
        <xdr:cNvSpPr/>
      </xdr:nvSpPr>
      <xdr:spPr>
        <a:xfrm>
          <a:off x="6921500" y="54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114118</xdr:rowOff>
    </xdr:from>
    <xdr:ext cx="469744"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737428" y="525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a:extLst>
            <a:ext uri="{FF2B5EF4-FFF2-40B4-BE49-F238E27FC236}">
              <a16:creationId xmlns:a16="http://schemas.microsoft.com/office/drawing/2014/main" id="{00000000-0008-0000-0700-00006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a:extLst>
            <a:ext uri="{FF2B5EF4-FFF2-40B4-BE49-F238E27FC236}">
              <a16:creationId xmlns:a16="http://schemas.microsoft.com/office/drawing/2014/main" id="{00000000-0008-0000-0700-000064010000}"/>
            </a:ext>
          </a:extLst>
        </xdr:cNvPr>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a:extLst>
            <a:ext uri="{FF2B5EF4-FFF2-40B4-BE49-F238E27FC236}">
              <a16:creationId xmlns:a16="http://schemas.microsoft.com/office/drawing/2014/main" id="{00000000-0008-0000-0700-000066010000}"/>
            </a:ext>
          </a:extLst>
        </xdr:cNvPr>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145970</xdr:rowOff>
    </xdr:from>
    <xdr:to>
      <xdr:col>55</xdr:col>
      <xdr:colOff>0</xdr:colOff>
      <xdr:row>58</xdr:row>
      <xdr:rowOff>86044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9639300" y="9918620"/>
          <a:ext cx="838200" cy="1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1" name="農林水産業費平均値テキスト">
          <a:extLst>
            <a:ext uri="{FF2B5EF4-FFF2-40B4-BE49-F238E27FC236}">
              <a16:creationId xmlns:a16="http://schemas.microsoft.com/office/drawing/2014/main" id="{00000000-0008-0000-0700-000069010000}"/>
            </a:ext>
          </a:extLst>
        </xdr:cNvPr>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145970</xdr:rowOff>
    </xdr:from>
    <xdr:to>
      <xdr:col>50</xdr:col>
      <xdr:colOff>114300</xdr:colOff>
      <xdr:row>58</xdr:row>
      <xdr:rowOff>97196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8750300" y="9918620"/>
          <a:ext cx="889000" cy="1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89179</xdr:rowOff>
    </xdr:from>
    <xdr:to>
      <xdr:col>45</xdr:col>
      <xdr:colOff>177800</xdr:colOff>
      <xdr:row>58</xdr:row>
      <xdr:rowOff>97196</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7861300" y="10033279"/>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18101</xdr:rowOff>
    </xdr:from>
    <xdr:to>
      <xdr:col>41</xdr:col>
      <xdr:colOff>50800</xdr:colOff>
      <xdr:row>58</xdr:row>
      <xdr:rowOff>89179</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972300" y="9962201"/>
          <a:ext cx="889000" cy="7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a:extLst>
            <a:ext uri="{FF2B5EF4-FFF2-40B4-BE49-F238E27FC236}">
              <a16:creationId xmlns:a16="http://schemas.microsoft.com/office/drawing/2014/main" id="{00000000-0008-0000-0700-000074010000}"/>
            </a:ext>
          </a:extLst>
        </xdr:cNvPr>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35244</xdr:rowOff>
    </xdr:from>
    <xdr:to>
      <xdr:col>55</xdr:col>
      <xdr:colOff>50800</xdr:colOff>
      <xdr:row>58</xdr:row>
      <xdr:rowOff>136844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10426700" y="99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121621</xdr:rowOff>
    </xdr:from>
    <xdr:ext cx="534377" cy="259045"/>
    <xdr:sp macro="" textlink="">
      <xdr:nvSpPr>
        <xdr:cNvPr id="380" name="農林水産業費該当値テキスト">
          <a:extLst>
            <a:ext uri="{FF2B5EF4-FFF2-40B4-BE49-F238E27FC236}">
              <a16:creationId xmlns:a16="http://schemas.microsoft.com/office/drawing/2014/main" id="{00000000-0008-0000-0700-00007C010000}"/>
            </a:ext>
          </a:extLst>
        </xdr:cNvPr>
        <xdr:cNvSpPr txBox="1"/>
      </xdr:nvSpPr>
      <xdr:spPr>
        <a:xfrm>
          <a:off x="10528300" y="989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95170</xdr:rowOff>
    </xdr:from>
    <xdr:to>
      <xdr:col>50</xdr:col>
      <xdr:colOff>165100</xdr:colOff>
      <xdr:row>58</xdr:row>
      <xdr:rowOff>25320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9588500" y="98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16447</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9372111" y="99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46396</xdr:rowOff>
    </xdr:from>
    <xdr:to>
      <xdr:col>46</xdr:col>
      <xdr:colOff>38100</xdr:colOff>
      <xdr:row>58</xdr:row>
      <xdr:rowOff>147996</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8699500" y="99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139123</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8483111" y="100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38379</xdr:rowOff>
    </xdr:from>
    <xdr:to>
      <xdr:col>41</xdr:col>
      <xdr:colOff>101600</xdr:colOff>
      <xdr:row>58</xdr:row>
      <xdr:rowOff>139979</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7810500" y="99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131106</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7594111" y="100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138751</xdr:rowOff>
    </xdr:from>
    <xdr:to>
      <xdr:col>36</xdr:col>
      <xdr:colOff>165100</xdr:colOff>
      <xdr:row>58</xdr:row>
      <xdr:rowOff>68901</xdr:rowOff>
    </xdr:to>
    <xdr:sp macro="" textlink="">
      <xdr:nvSpPr>
        <xdr:cNvPr id="387" name="楕円 386">
          <a:extLst>
            <a:ext uri="{FF2B5EF4-FFF2-40B4-BE49-F238E27FC236}">
              <a16:creationId xmlns:a16="http://schemas.microsoft.com/office/drawing/2014/main" id="{00000000-0008-0000-0700-000083010000}"/>
            </a:ext>
          </a:extLst>
        </xdr:cNvPr>
        <xdr:cNvSpPr/>
      </xdr:nvSpPr>
      <xdr:spPr>
        <a:xfrm>
          <a:off x="6921500" y="99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60028</xdr:rowOff>
    </xdr:from>
    <xdr:ext cx="534377"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705111" y="100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a:extLst>
            <a:ext uri="{FF2B5EF4-FFF2-40B4-BE49-F238E27FC236}">
              <a16:creationId xmlns:a16="http://schemas.microsoft.com/office/drawing/2014/main" id="{00000000-0008-0000-0700-00009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a:extLst>
            <a:ext uri="{FF2B5EF4-FFF2-40B4-BE49-F238E27FC236}">
              <a16:creationId xmlns:a16="http://schemas.microsoft.com/office/drawing/2014/main" id="{00000000-0008-0000-0700-00009D010000}"/>
            </a:ext>
          </a:extLst>
        </xdr:cNvPr>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a:extLst>
            <a:ext uri="{FF2B5EF4-FFF2-40B4-BE49-F238E27FC236}">
              <a16:creationId xmlns:a16="http://schemas.microsoft.com/office/drawing/2014/main" id="{00000000-0008-0000-0700-00009F010000}"/>
            </a:ext>
          </a:extLst>
        </xdr:cNvPr>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58319</xdr:rowOff>
    </xdr:from>
    <xdr:to>
      <xdr:col>55</xdr:col>
      <xdr:colOff>0</xdr:colOff>
      <xdr:row>78</xdr:row>
      <xdr:rowOff>112840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9639300" y="13431419"/>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8" name="商工費平均値テキスト">
          <a:extLst>
            <a:ext uri="{FF2B5EF4-FFF2-40B4-BE49-F238E27FC236}">
              <a16:creationId xmlns:a16="http://schemas.microsoft.com/office/drawing/2014/main" id="{00000000-0008-0000-0700-0000A2010000}"/>
            </a:ext>
          </a:extLst>
        </xdr:cNvPr>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112840</xdr:rowOff>
    </xdr:from>
    <xdr:to>
      <xdr:col>50</xdr:col>
      <xdr:colOff>114300</xdr:colOff>
      <xdr:row>78</xdr:row>
      <xdr:rowOff>138576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8750300" y="13485940"/>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90456</xdr:rowOff>
    </xdr:from>
    <xdr:to>
      <xdr:col>45</xdr:col>
      <xdr:colOff>177800</xdr:colOff>
      <xdr:row>78</xdr:row>
      <xdr:rowOff>138576</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7861300" y="13463556"/>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90456</xdr:rowOff>
    </xdr:from>
    <xdr:to>
      <xdr:col>41</xdr:col>
      <xdr:colOff>50800</xdr:colOff>
      <xdr:row>78</xdr:row>
      <xdr:rowOff>119487</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flipV="1">
          <a:off x="6972300" y="13463556"/>
          <a:ext cx="889000" cy="2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a:extLst>
            <a:ext uri="{FF2B5EF4-FFF2-40B4-BE49-F238E27FC236}">
              <a16:creationId xmlns:a16="http://schemas.microsoft.com/office/drawing/2014/main" id="{00000000-0008-0000-0700-0000AD010000}"/>
            </a:ext>
          </a:extLst>
        </xdr:cNvPr>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7519</xdr:rowOff>
    </xdr:from>
    <xdr:to>
      <xdr:col>55</xdr:col>
      <xdr:colOff>50800</xdr:colOff>
      <xdr:row>78</xdr:row>
      <xdr:rowOff>109119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104267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93896</xdr:rowOff>
    </xdr:from>
    <xdr:ext cx="469744" cy="259045"/>
    <xdr:sp macro="" textlink="">
      <xdr:nvSpPr>
        <xdr:cNvPr id="437" name="商工費該当値テキスト">
          <a:extLst>
            <a:ext uri="{FF2B5EF4-FFF2-40B4-BE49-F238E27FC236}">
              <a16:creationId xmlns:a16="http://schemas.microsoft.com/office/drawing/2014/main" id="{00000000-0008-0000-0700-0000B5010000}"/>
            </a:ext>
          </a:extLst>
        </xdr:cNvPr>
        <xdr:cNvSpPr txBox="1"/>
      </xdr:nvSpPr>
      <xdr:spPr>
        <a:xfrm>
          <a:off x="10528300" y="132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62040</xdr:rowOff>
    </xdr:from>
    <xdr:to>
      <xdr:col>50</xdr:col>
      <xdr:colOff>165100</xdr:colOff>
      <xdr:row>78</xdr:row>
      <xdr:rowOff>163640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9588500" y="134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154767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9404428" y="135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87776</xdr:rowOff>
    </xdr:from>
    <xdr:to>
      <xdr:col>46</xdr:col>
      <xdr:colOff>38100</xdr:colOff>
      <xdr:row>79</xdr:row>
      <xdr:rowOff>17926</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8699500" y="134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9053</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8515428" y="1355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39656</xdr:rowOff>
    </xdr:from>
    <xdr:to>
      <xdr:col>41</xdr:col>
      <xdr:colOff>101600</xdr:colOff>
      <xdr:row>78</xdr:row>
      <xdr:rowOff>141256</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7810500" y="134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132383</xdr:rowOff>
    </xdr:from>
    <xdr:ext cx="469744"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7626428" y="135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68687</xdr:rowOff>
    </xdr:from>
    <xdr:to>
      <xdr:col>36</xdr:col>
      <xdr:colOff>165100</xdr:colOff>
      <xdr:row>78</xdr:row>
      <xdr:rowOff>170287</xdr:rowOff>
    </xdr:to>
    <xdr:sp macro="" textlink="">
      <xdr:nvSpPr>
        <xdr:cNvPr id="444" name="楕円 443">
          <a:extLst>
            <a:ext uri="{FF2B5EF4-FFF2-40B4-BE49-F238E27FC236}">
              <a16:creationId xmlns:a16="http://schemas.microsoft.com/office/drawing/2014/main" id="{00000000-0008-0000-0700-0000BC010000}"/>
            </a:ext>
          </a:extLst>
        </xdr:cNvPr>
        <xdr:cNvSpPr/>
      </xdr:nvSpPr>
      <xdr:spPr>
        <a:xfrm>
          <a:off x="6921500" y="134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161414</xdr:rowOff>
    </xdr:from>
    <xdr:ext cx="469744"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737428" y="135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17005</xdr:rowOff>
    </xdr:from>
    <xdr:to>
      <xdr:col>55</xdr:col>
      <xdr:colOff>0</xdr:colOff>
      <xdr:row>99</xdr:row>
      <xdr:rowOff>19503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9639300" y="16990555"/>
          <a:ext cx="8382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17005</xdr:rowOff>
    </xdr:from>
    <xdr:to>
      <xdr:col>50</xdr:col>
      <xdr:colOff>114300</xdr:colOff>
      <xdr:row>99</xdr:row>
      <xdr:rowOff>18157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8750300" y="16990555"/>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18157</xdr:rowOff>
    </xdr:from>
    <xdr:to>
      <xdr:col>45</xdr:col>
      <xdr:colOff>177800</xdr:colOff>
      <xdr:row>99</xdr:row>
      <xdr:rowOff>18684</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7861300" y="16991707"/>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18684</xdr:rowOff>
    </xdr:from>
    <xdr:to>
      <xdr:col>41</xdr:col>
      <xdr:colOff>50800</xdr:colOff>
      <xdr:row>99</xdr:row>
      <xdr:rowOff>20906</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flipV="1">
          <a:off x="6972300" y="16992234"/>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140153</xdr:rowOff>
    </xdr:from>
    <xdr:to>
      <xdr:col>55</xdr:col>
      <xdr:colOff>50800</xdr:colOff>
      <xdr:row>99</xdr:row>
      <xdr:rowOff>70303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69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137655</xdr:rowOff>
    </xdr:from>
    <xdr:to>
      <xdr:col>50</xdr:col>
      <xdr:colOff>165100</xdr:colOff>
      <xdr:row>99</xdr:row>
      <xdr:rowOff>67805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69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58932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70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138807</xdr:rowOff>
    </xdr:from>
    <xdr:to>
      <xdr:col>46</xdr:col>
      <xdr:colOff>38100</xdr:colOff>
      <xdr:row>99</xdr:row>
      <xdr:rowOff>68957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9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60084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70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139334</xdr:rowOff>
    </xdr:from>
    <xdr:to>
      <xdr:col>41</xdr:col>
      <xdr:colOff>101600</xdr:colOff>
      <xdr:row>99</xdr:row>
      <xdr:rowOff>69484</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9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60611</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70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141556</xdr:rowOff>
    </xdr:from>
    <xdr:to>
      <xdr:col>36</xdr:col>
      <xdr:colOff>165100</xdr:colOff>
      <xdr:row>99</xdr:row>
      <xdr:rowOff>71706</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9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62833</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7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98590</xdr:rowOff>
    </xdr:from>
    <xdr:to>
      <xdr:col>85</xdr:col>
      <xdr:colOff>127000</xdr:colOff>
      <xdr:row>37</xdr:row>
      <xdr:rowOff>105201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442240"/>
          <a:ext cx="8382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96438</xdr:rowOff>
    </xdr:from>
    <xdr:to>
      <xdr:col>81</xdr:col>
      <xdr:colOff>50800</xdr:colOff>
      <xdr:row>37</xdr:row>
      <xdr:rowOff>98590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440088"/>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65157</xdr:rowOff>
    </xdr:from>
    <xdr:to>
      <xdr:col>76</xdr:col>
      <xdr:colOff>114300</xdr:colOff>
      <xdr:row>37</xdr:row>
      <xdr:rowOff>96438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408807"/>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44012</xdr:rowOff>
    </xdr:from>
    <xdr:to>
      <xdr:col>71</xdr:col>
      <xdr:colOff>177800</xdr:colOff>
      <xdr:row>37</xdr:row>
      <xdr:rowOff>65157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387662"/>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54401</xdr:rowOff>
    </xdr:from>
    <xdr:to>
      <xdr:col>85</xdr:col>
      <xdr:colOff>177800</xdr:colOff>
      <xdr:row>37</xdr:row>
      <xdr:rowOff>156001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3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140778</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31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47790</xdr:rowOff>
    </xdr:from>
    <xdr:to>
      <xdr:col>81</xdr:col>
      <xdr:colOff>101600</xdr:colOff>
      <xdr:row>37</xdr:row>
      <xdr:rowOff>149390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3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140517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4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45638</xdr:rowOff>
    </xdr:from>
    <xdr:to>
      <xdr:col>76</xdr:col>
      <xdr:colOff>165100</xdr:colOff>
      <xdr:row>37</xdr:row>
      <xdr:rowOff>147238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3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138365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4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14357</xdr:rowOff>
    </xdr:from>
    <xdr:to>
      <xdr:col>72</xdr:col>
      <xdr:colOff>38100</xdr:colOff>
      <xdr:row>37</xdr:row>
      <xdr:rowOff>115957</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3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107084</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4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164662</xdr:rowOff>
    </xdr:from>
    <xdr:to>
      <xdr:col>67</xdr:col>
      <xdr:colOff>101600</xdr:colOff>
      <xdr:row>37</xdr:row>
      <xdr:rowOff>94812</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3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85939</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42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127367</xdr:rowOff>
    </xdr:from>
    <xdr:to>
      <xdr:col>85</xdr:col>
      <xdr:colOff>127000</xdr:colOff>
      <xdr:row>58</xdr:row>
      <xdr:rowOff>4478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900017"/>
          <a:ext cx="8382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127367</xdr:rowOff>
    </xdr:from>
    <xdr:to>
      <xdr:col>81</xdr:col>
      <xdr:colOff>50800</xdr:colOff>
      <xdr:row>58</xdr:row>
      <xdr:rowOff>32889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900017"/>
          <a:ext cx="8890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17943</xdr:rowOff>
    </xdr:from>
    <xdr:to>
      <xdr:col>76</xdr:col>
      <xdr:colOff>114300</xdr:colOff>
      <xdr:row>58</xdr:row>
      <xdr:rowOff>32889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962043"/>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17943</xdr:rowOff>
    </xdr:from>
    <xdr:to>
      <xdr:col>71</xdr:col>
      <xdr:colOff>177800</xdr:colOff>
      <xdr:row>58</xdr:row>
      <xdr:rowOff>72165</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962043"/>
          <a:ext cx="889000" cy="5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125128</xdr:rowOff>
    </xdr:from>
    <xdr:to>
      <xdr:col>85</xdr:col>
      <xdr:colOff>177800</xdr:colOff>
      <xdr:row>58</xdr:row>
      <xdr:rowOff>55278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40055</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8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76567</xdr:rowOff>
    </xdr:from>
    <xdr:to>
      <xdr:col>81</xdr:col>
      <xdr:colOff>101600</xdr:colOff>
      <xdr:row>58</xdr:row>
      <xdr:rowOff>6717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8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169294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94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153539</xdr:rowOff>
    </xdr:from>
    <xdr:to>
      <xdr:col>76</xdr:col>
      <xdr:colOff>165100</xdr:colOff>
      <xdr:row>58</xdr:row>
      <xdr:rowOff>83689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74816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0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138593</xdr:rowOff>
    </xdr:from>
    <xdr:to>
      <xdr:col>72</xdr:col>
      <xdr:colOff>38100</xdr:colOff>
      <xdr:row>58</xdr:row>
      <xdr:rowOff>68743</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91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59870</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0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21365</xdr:rowOff>
    </xdr:from>
    <xdr:to>
      <xdr:col>67</xdr:col>
      <xdr:colOff>101600</xdr:colOff>
      <xdr:row>58</xdr:row>
      <xdr:rowOff>122965</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114092</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0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131569</xdr:rowOff>
    </xdr:from>
    <xdr:to>
      <xdr:col>85</xdr:col>
      <xdr:colOff>127000</xdr:colOff>
      <xdr:row>78</xdr:row>
      <xdr:rowOff>135302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04669"/>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131569</xdr:rowOff>
    </xdr:from>
    <xdr:to>
      <xdr:col>81</xdr:col>
      <xdr:colOff>50800</xdr:colOff>
      <xdr:row>78</xdr:row>
      <xdr:rowOff>138162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504669"/>
          <a:ext cx="88900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138162</xdr:rowOff>
    </xdr:from>
    <xdr:to>
      <xdr:col>76</xdr:col>
      <xdr:colOff>114300</xdr:colOff>
      <xdr:row>78</xdr:row>
      <xdr:rowOff>139469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11262"/>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139469</xdr:rowOff>
    </xdr:from>
    <xdr:to>
      <xdr:col>71</xdr:col>
      <xdr:colOff>177800</xdr:colOff>
      <xdr:row>78</xdr:row>
      <xdr:rowOff>139574</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512569"/>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84502</xdr:rowOff>
    </xdr:from>
    <xdr:to>
      <xdr:col>85</xdr:col>
      <xdr:colOff>177800</xdr:colOff>
      <xdr:row>79</xdr:row>
      <xdr:rowOff>14652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39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80769</xdr:rowOff>
    </xdr:from>
    <xdr:to>
      <xdr:col>81</xdr:col>
      <xdr:colOff>101600</xdr:colOff>
      <xdr:row>79</xdr:row>
      <xdr:rowOff>10919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2046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54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87362</xdr:rowOff>
    </xdr:from>
    <xdr:to>
      <xdr:col>76</xdr:col>
      <xdr:colOff>165100</xdr:colOff>
      <xdr:row>79</xdr:row>
      <xdr:rowOff>17512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4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8639</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55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88669</xdr:rowOff>
    </xdr:from>
    <xdr:to>
      <xdr:col>72</xdr:col>
      <xdr:colOff>38100</xdr:colOff>
      <xdr:row>79</xdr:row>
      <xdr:rowOff>18819</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4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9946</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554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88774</xdr:rowOff>
    </xdr:from>
    <xdr:to>
      <xdr:col>67</xdr:col>
      <xdr:colOff>101600</xdr:colOff>
      <xdr:row>79</xdr:row>
      <xdr:rowOff>18924</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10051</xdr:rowOff>
    </xdr:from>
    <xdr:ext cx="31393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57333" y="1355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61519</xdr:rowOff>
    </xdr:from>
    <xdr:to>
      <xdr:col>85</xdr:col>
      <xdr:colOff>127000</xdr:colOff>
      <xdr:row>97</xdr:row>
      <xdr:rowOff>63081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692169"/>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59164</xdr:rowOff>
    </xdr:from>
    <xdr:to>
      <xdr:col>81</xdr:col>
      <xdr:colOff>50800</xdr:colOff>
      <xdr:row>97</xdr:row>
      <xdr:rowOff>63081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689814"/>
          <a:ext cx="8890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54798</xdr:rowOff>
    </xdr:from>
    <xdr:to>
      <xdr:col>76</xdr:col>
      <xdr:colOff>114300</xdr:colOff>
      <xdr:row>97</xdr:row>
      <xdr:rowOff>59164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685448"/>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54798</xdr:rowOff>
    </xdr:from>
    <xdr:to>
      <xdr:col>71</xdr:col>
      <xdr:colOff>177800</xdr:colOff>
      <xdr:row>97</xdr:row>
      <xdr:rowOff>57145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685448"/>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10719</xdr:rowOff>
    </xdr:from>
    <xdr:to>
      <xdr:col>85</xdr:col>
      <xdr:colOff>177800</xdr:colOff>
      <xdr:row>97</xdr:row>
      <xdr:rowOff>112319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6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160596</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6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12281</xdr:rowOff>
    </xdr:from>
    <xdr:to>
      <xdr:col>81</xdr:col>
      <xdr:colOff>101600</xdr:colOff>
      <xdr:row>97</xdr:row>
      <xdr:rowOff>113881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6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105008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73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8364</xdr:rowOff>
    </xdr:from>
    <xdr:to>
      <xdr:col>76</xdr:col>
      <xdr:colOff>165100</xdr:colOff>
      <xdr:row>97</xdr:row>
      <xdr:rowOff>109964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6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101091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7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3998</xdr:rowOff>
    </xdr:from>
    <xdr:to>
      <xdr:col>72</xdr:col>
      <xdr:colOff>38100</xdr:colOff>
      <xdr:row>97</xdr:row>
      <xdr:rowOff>105598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6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96725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72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6345</xdr:rowOff>
    </xdr:from>
    <xdr:to>
      <xdr:col>67</xdr:col>
      <xdr:colOff>101600</xdr:colOff>
      <xdr:row>97</xdr:row>
      <xdr:rowOff>107945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99072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7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総務費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令和２年度は、特別定額給付金として１人につき</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万円の給付を実施したことや、合併特例債を財源とした地域振興等基金への積立が</a:t>
          </a:r>
          <a:r>
            <a:rPr kumimoji="1" lang="en-US" altLang="ja-JP" sz="1100">
              <a:latin typeface="ＭＳ ゴシック" panose="020B0609070205080204" pitchFamily="49" charset="-128"/>
              <a:ea typeface="ＭＳ ゴシック" panose="020B0609070205080204" pitchFamily="49" charset="-128"/>
            </a:rPr>
            <a:t>700</a:t>
          </a:r>
          <a:r>
            <a:rPr kumimoji="1" lang="ja-JP" altLang="en-US" sz="1100">
              <a:latin typeface="ＭＳ ゴシック" panose="020B0609070205080204" pitchFamily="49" charset="-128"/>
              <a:ea typeface="ＭＳ ゴシック" panose="020B0609070205080204" pitchFamily="49" charset="-128"/>
            </a:rPr>
            <a:t>百万円あり、決算額は、</a:t>
          </a:r>
          <a:r>
            <a:rPr kumimoji="1" lang="en-US" altLang="ja-JP" sz="1100">
              <a:latin typeface="ＭＳ ゴシック" panose="020B0609070205080204" pitchFamily="49" charset="-128"/>
              <a:ea typeface="ＭＳ ゴシック" panose="020B0609070205080204" pitchFamily="49" charset="-128"/>
            </a:rPr>
            <a:t>102,479</a:t>
          </a:r>
          <a:r>
            <a:rPr kumimoji="1" lang="ja-JP" altLang="en-US" sz="1100">
              <a:latin typeface="ＭＳ ゴシック" panose="020B0609070205080204" pitchFamily="49" charset="-128"/>
              <a:ea typeface="ＭＳ ゴシック" panose="020B0609070205080204" pitchFamily="49" charset="-128"/>
            </a:rPr>
            <a:t>円の増額となった。</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労働費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住民一人当たり</a:t>
          </a:r>
          <a:r>
            <a:rPr kumimoji="1" lang="en-US" altLang="ja-JP" sz="1100">
              <a:latin typeface="ＭＳ ゴシック" panose="020B0609070205080204" pitchFamily="49" charset="-128"/>
              <a:ea typeface="ＭＳ ゴシック" panose="020B0609070205080204" pitchFamily="49" charset="-128"/>
            </a:rPr>
            <a:t>9,657</a:t>
          </a:r>
          <a:r>
            <a:rPr kumimoji="1" lang="ja-JP" altLang="en-US" sz="1100">
              <a:latin typeface="ＭＳ ゴシック" panose="020B0609070205080204" pitchFamily="49" charset="-128"/>
              <a:ea typeface="ＭＳ ゴシック" panose="020B0609070205080204" pitchFamily="49" charset="-128"/>
            </a:rPr>
            <a:t>円であり、類似団体の中でも最高値となっている。これは、労働者福祉対策事業として実施する勤労者住宅建設資金貸付金（令和２年度決算額 </a:t>
          </a:r>
          <a:r>
            <a:rPr kumimoji="1" lang="en-US" altLang="ja-JP" sz="1100">
              <a:latin typeface="ＭＳ ゴシック" panose="020B0609070205080204" pitchFamily="49" charset="-128"/>
              <a:ea typeface="ＭＳ ゴシック" panose="020B0609070205080204" pitchFamily="49" charset="-128"/>
            </a:rPr>
            <a:t>417</a:t>
          </a:r>
          <a:r>
            <a:rPr kumimoji="1" lang="ja-JP" altLang="en-US" sz="1100">
              <a:latin typeface="ＭＳ ゴシック" panose="020B0609070205080204" pitchFamily="49" charset="-128"/>
              <a:ea typeface="ＭＳ ゴシック" panose="020B0609070205080204" pitchFamily="49" charset="-128"/>
            </a:rPr>
            <a:t>百万円）及び勤労者教育資金貸付金（令和２年度決算額 </a:t>
          </a:r>
          <a:r>
            <a:rPr kumimoji="1" lang="en-US" altLang="ja-JP" sz="1100">
              <a:latin typeface="ＭＳ ゴシック" panose="020B0609070205080204" pitchFamily="49" charset="-128"/>
              <a:ea typeface="ＭＳ ゴシック" panose="020B0609070205080204" pitchFamily="49" charset="-128"/>
            </a:rPr>
            <a:t>43</a:t>
          </a:r>
          <a:r>
            <a:rPr kumimoji="1" lang="ja-JP" altLang="en-US" sz="1100">
              <a:latin typeface="ＭＳ ゴシック" panose="020B0609070205080204" pitchFamily="49" charset="-128"/>
              <a:ea typeface="ＭＳ ゴシック" panose="020B0609070205080204" pitchFamily="49" charset="-128"/>
            </a:rPr>
            <a:t>百万円）が大きな要因となっているところであるが、当年度償還となるため、実質的には歳入歳出でプラスマイナス０円となる。</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消防費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令和２年度決算においては、前年度に配備した消防ポンプ自動車、高規格救急車の更新や消防団蔵置所の建設などが減額となる一方、新型コロナウイルス感染症対策とした避難所等の感染防止対策の備品渡欧の購入により、前年度とほぼ同額となっている。</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農林水産業費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令和元年度に実施したＪＡ遠州夢咲農協が行うトマト選果場の設備整備への補助や市内農業法人が行う野菜の集出荷場建設への補助などが減となったことから、住民一人当たりの決算額は</a:t>
          </a:r>
          <a:r>
            <a:rPr kumimoji="1" lang="en-US" altLang="ja-JP" sz="1100">
              <a:latin typeface="ＭＳ ゴシック" panose="020B0609070205080204" pitchFamily="49" charset="-128"/>
              <a:ea typeface="ＭＳ ゴシック" panose="020B0609070205080204" pitchFamily="49" charset="-128"/>
            </a:rPr>
            <a:t>6,830</a:t>
          </a:r>
          <a:r>
            <a:rPr kumimoji="1" lang="ja-JP" altLang="en-US" sz="1100">
              <a:latin typeface="ＭＳ ゴシック" panose="020B0609070205080204" pitchFamily="49" charset="-128"/>
              <a:ea typeface="ＭＳ ゴシック" panose="020B0609070205080204" pitchFamily="49" charset="-128"/>
            </a:rPr>
            <a:t>円の減となり、類似団体の中でも最小値となった。</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教育費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令和２年度に</a:t>
          </a:r>
          <a:r>
            <a:rPr kumimoji="1" lang="en-US" altLang="ja-JP" sz="1100">
              <a:latin typeface="ＭＳ ゴシック" panose="020B0609070205080204" pitchFamily="49" charset="-128"/>
              <a:ea typeface="ＭＳ ゴシック" panose="020B0609070205080204" pitchFamily="49" charset="-128"/>
            </a:rPr>
            <a:t>GIGA</a:t>
          </a:r>
          <a:r>
            <a:rPr kumimoji="1" lang="ja-JP" altLang="en-US" sz="1100">
              <a:latin typeface="ＭＳ ゴシック" panose="020B0609070205080204" pitchFamily="49" charset="-128"/>
              <a:ea typeface="ＭＳ ゴシック" panose="020B0609070205080204" pitchFamily="49" charset="-128"/>
            </a:rPr>
            <a:t>スクール構想におけるタブレット端末の整備などがあったが、令和元年度に施工した市立加茂小学校南校舎増築や繰越事業の小中学校普通教室への空調設備整備工事など大規模事業が終了したことによる減により、一人当たりの決算額は</a:t>
          </a:r>
          <a:r>
            <a:rPr kumimoji="1" lang="en-US" altLang="ja-JP" sz="1100">
              <a:latin typeface="ＭＳ ゴシック" panose="020B0609070205080204" pitchFamily="49" charset="-128"/>
              <a:ea typeface="ＭＳ ゴシック" panose="020B0609070205080204" pitchFamily="49" charset="-128"/>
            </a:rPr>
            <a:t>4,461</a:t>
          </a:r>
          <a:r>
            <a:rPr kumimoji="1" lang="ja-JP" altLang="en-US" sz="1100">
              <a:latin typeface="ＭＳ ゴシック" panose="020B0609070205080204" pitchFamily="49" charset="-128"/>
              <a:ea typeface="ＭＳ ゴシック" panose="020B0609070205080204" pitchFamily="49" charset="-128"/>
            </a:rPr>
            <a:t>円の減額となった。</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民生費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類似団体の中で最小値となっている。令和元年度に旧小笠地域の保育施設再編補助が終了となった一方で、令和２年度は、子育て世帯への臨時特別給付金や放課後デイサービスの利用者の増加などがあり、住民一人当たりの決算額は</a:t>
          </a:r>
          <a:r>
            <a:rPr kumimoji="1" lang="en-US" altLang="ja-JP" sz="1100">
              <a:latin typeface="ＭＳ ゴシック" panose="020B0609070205080204" pitchFamily="49" charset="-128"/>
              <a:ea typeface="ＭＳ ゴシック" panose="020B0609070205080204" pitchFamily="49" charset="-128"/>
            </a:rPr>
            <a:t>3,636</a:t>
          </a:r>
          <a:r>
            <a:rPr kumimoji="1" lang="ja-JP" altLang="en-US" sz="1100">
              <a:latin typeface="ＭＳ ゴシック" panose="020B0609070205080204" pitchFamily="49" charset="-128"/>
              <a:ea typeface="ＭＳ ゴシック" panose="020B0609070205080204" pitchFamily="49" charset="-128"/>
            </a:rPr>
            <a:t>円の増となった。</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衛生費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前年度とほぼ同額の決算額であり、住民一人当たり</a:t>
          </a:r>
          <a:r>
            <a:rPr kumimoji="1" lang="en-US" altLang="ja-JP" sz="1100">
              <a:latin typeface="ＭＳ ゴシック" panose="020B0609070205080204" pitchFamily="49" charset="-128"/>
              <a:ea typeface="ＭＳ ゴシック" panose="020B0609070205080204" pitchFamily="49" charset="-128"/>
            </a:rPr>
            <a:t>167</a:t>
          </a:r>
          <a:r>
            <a:rPr kumimoji="1" lang="ja-JP" altLang="en-US" sz="1100">
              <a:latin typeface="ＭＳ ゴシック" panose="020B0609070205080204" pitchFamily="49" charset="-128"/>
              <a:ea typeface="ＭＳ ゴシック" panose="020B0609070205080204" pitchFamily="49" charset="-128"/>
            </a:rPr>
            <a:t>円の増額となっているが、類似団体平均、全国平均及び静岡県平均値よりも高い数値となっている。これは、菊川病院に対する繰出金が増加傾向にあり、大きな金額を繰出していることからである。</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土木費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社会資本整備総合交付金事業における道路橋梁長寿命化の事業量の減などにより、住民一人当たりの決算額が</a:t>
          </a:r>
          <a:r>
            <a:rPr kumimoji="1" lang="en-US" altLang="ja-JP" sz="1100">
              <a:latin typeface="ＭＳ ゴシック" panose="020B0609070205080204" pitchFamily="49" charset="-128"/>
              <a:ea typeface="ＭＳ ゴシック" panose="020B0609070205080204" pitchFamily="49" charset="-128"/>
            </a:rPr>
            <a:t>3,278</a:t>
          </a:r>
          <a:r>
            <a:rPr kumimoji="1" lang="ja-JP" altLang="en-US" sz="1100">
              <a:latin typeface="ＭＳ ゴシック" panose="020B0609070205080204" pitchFamily="49" charset="-128"/>
              <a:ea typeface="ＭＳ ゴシック" panose="020B0609070205080204" pitchFamily="49" charset="-128"/>
            </a:rPr>
            <a:t>円の減となった。</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公債費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借入利率の高い市債の償還が完了し全体の公債費は３百万円の減額となったが、前年度より人口が</a:t>
          </a:r>
          <a:r>
            <a:rPr kumimoji="1" lang="en-US" altLang="ja-JP" sz="1100">
              <a:latin typeface="ＭＳ ゴシック" panose="020B0609070205080204" pitchFamily="49" charset="-128"/>
              <a:ea typeface="ＭＳ ゴシック" panose="020B0609070205080204" pitchFamily="49" charset="-128"/>
            </a:rPr>
            <a:t>308</a:t>
          </a:r>
          <a:r>
            <a:rPr kumimoji="1" lang="ja-JP" altLang="en-US" sz="1100">
              <a:latin typeface="ＭＳ ゴシック" panose="020B0609070205080204" pitchFamily="49" charset="-128"/>
              <a:ea typeface="ＭＳ ゴシック" panose="020B0609070205080204" pitchFamily="49" charset="-128"/>
            </a:rPr>
            <a:t>人減少したことから、住民一人当たりの額は前年度より</a:t>
          </a:r>
          <a:r>
            <a:rPr kumimoji="1" lang="en-US" altLang="ja-JP" sz="1100">
              <a:latin typeface="ＭＳ ゴシック" panose="020B0609070205080204" pitchFamily="49" charset="-128"/>
              <a:ea typeface="ＭＳ ゴシック" panose="020B0609070205080204" pitchFamily="49" charset="-128"/>
            </a:rPr>
            <a:t>205</a:t>
          </a:r>
          <a:r>
            <a:rPr kumimoji="1" lang="ja-JP" altLang="en-US" sz="1100">
              <a:latin typeface="ＭＳ ゴシック" panose="020B0609070205080204" pitchFamily="49" charset="-128"/>
              <a:ea typeface="ＭＳ ゴシック" panose="020B0609070205080204" pitchFamily="49"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標準財政規模について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、標準税収入額等</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普通交付税及び臨時財政対策債</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、結果</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財政調整基金残高については、大井川広域水道企業団への貸付金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金収入が令和元年度をもって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に伴う積立額の減少により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実質単年度収支については、財政調整基金の取崩し額は▲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となったが、新型コロナウイルス感染症への対策等により生じた財政需要に対応したこと伴う歳出の増によって形式収支が減となったことから単年度収支が▲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、財政調整基金の積立金が▲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99.5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％）となったこと</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令和元年度に</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引き続きマイナスとなった。</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標準財政規模については、標準税収入額等の増（＋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％）、普通交付税及び臨時財政対策債の増（＋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％）により、結果＋</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各会計の標準財政規模比について、全会計において赤字は計上されなかった。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新型コロナウイルス感染症への対策等により生じた財政需要に対応した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ため、昨年度よりも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となり、それによって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形式収支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小となったことから単年度収支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となった。また、前述のとおり、分母となる標準財政規模が増加したことも重なり、前年度比▲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公営企業会計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公営企業会計について、３事業会計において資金不足は起きておらず、赤字は算定されなかった。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水道事業会計は微減となったものの特段の増減要因はなく、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下水道事業会計については、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未払金の増加に伴い流動負債の増加したものの、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現金預金の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流動資産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が増加したことで、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病院事業会計については、新型コロナウイルス感染症の影響による医業収益の減少などにより、一時借入金が増加し、それに伴って流動負債も増加したことから▲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特別会計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被保険者数の減少等により保険給付費は減少したものの、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保険料収入や繰越金の減少に伴う歳入の減少により▲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となった。介護保険特別会計については、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国県支出金や介護給付費交付金の増加により歳入が増加となったが、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保険給付費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となった。後期高齢者医療特別会計については、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横ばいとなっている。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元利償還金等</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元利償還金等について、一般会計の元利償還金は概ね横ばいで推移している。公営企業債の元利償還金に対する繰入金については、特に下水道事業会計において汚水資本費に対する特定財源がなくなったことから繰出基準額が増加したため、繰入金も増加している。組合等が起こした地方債の元利償還金に対する負担金等については、債務の償還終了に伴い逓減している。債務負担行為に基づく支出額については、市内こども園建設に係る償還費に対する補助の実施が予定され、今後増加する見込みであ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a:t>
          </a:r>
        </a:p>
        <a:p>
          <a:r>
            <a:rPr kumimoji="1" lang="ja-JP" altLang="en-US" sz="1100">
              <a:latin typeface="ＭＳ ゴシック" pitchFamily="49" charset="-128"/>
              <a:ea typeface="ＭＳ ゴシック" pitchFamily="49" charset="-128"/>
            </a:rPr>
            <a:t>　事業費補正による交付税措置額の減少に伴い昨年度より減少している。　</a:t>
          </a:r>
        </a:p>
        <a:p>
          <a:r>
            <a:rPr kumimoji="1" lang="ja-JP" altLang="en-US" sz="1100">
              <a:latin typeface="ＭＳ ゴシック" pitchFamily="49" charset="-128"/>
              <a:ea typeface="ＭＳ ゴシック" pitchFamily="49" charset="-128"/>
            </a:rPr>
            <a:t>　実質公債費比率の分子としては、元利償還金等の減少率が算入公債費等の減少率より高かったため減少となっている。</a:t>
          </a:r>
        </a:p>
        <a:p>
          <a:endParaRPr kumimoji="1" lang="ja-JP" altLang="en-US"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将来負担額</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地方債現在高について令和２年度は</a:t>
          </a:r>
          <a:r>
            <a:rPr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合併特例債を原資とした地域振興等基金への積立、また加茂小学校の耐震補強工事の実施などに対して借入</a:t>
          </a:r>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を行ったことから</a:t>
          </a:r>
          <a:r>
            <a:rPr kumimoji="1" lang="ja-JP" altLang="en-US" sz="1100">
              <a:latin typeface="ＭＳ ゴシック" pitchFamily="49" charset="-128"/>
              <a:ea typeface="ＭＳ ゴシック" pitchFamily="49" charset="-128"/>
            </a:rPr>
            <a:t>昨年度より増額となった。また、下水道会計において令和元年度にあった汚水資本費に対する特定財源が令和２年度になくなったことから繰出基準割合が増加し、公営企業債等繰入見込額も増加している。その一方で、債務負担行為に基づく支出予定額については、過去に実施した国及び県営土地改良事業に係る償還が進んでいること等により逓減しており、組合等負担等見込額についても償還終了に伴って負担額は逓減している。退職手当負担見込額については、職員数及び退職手当支給予定額は増加しているものの、負担金累計額及び運用益相当額の増加に伴い逓減し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充当可能財源等</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財政調整基金の減少に伴い充当可能基金が減少したが、令和２年度においては一般会計における都市計画事業が未実施だったことから都市計画税充当可能額が増え、充当可能特定歳入が増加している。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将来負担比率の分子としては、充当可能財源が前年度より増えたものの、将来負担額が前年度より増えたことから増加となった。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当市の一般会計においては、令和２年度時点で、財政調整基金・減債基金の他に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特定目的基金を設置している。内訳は、菊川市まちづくり基金、菊川市地域振興等基金、菊川市地域福祉基金、菊川市社会福祉基金、菊川市新型コロナウイルス感染症対策利子補給基金、菊川市環境保全基金、菊川市ふるさと・水と土基金、菊川市災害対策基金、菊川市緊急地震対策基金、菊川市教育振興基金及び菊川市発電施設周辺地域整備事業に係る施設維持基金である。財政調整基金・減債基金及びその他特定目的基金の詳細な増減要因は下段のとおりであるが、基金全体を俯瞰すると、寄附金や地方債等を積立てたことにより昨年度より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２年度は、後年度に発生が予測される新市まちづくり計画に位置付けられた事業の財源として、合併特例債を原資とした「菊川市地域振興等基金」を新たに設置したほか、市内中小企業者に経済変動対策貸付金を融資した金融機関に対し交付する利子補給金への財源として、新型コロナウイルス感染症対応地方創生臨時交付金を原資とする、「菊川市新型コロナウイルス感染症対策利子補給基金」を新設した。菊川市地域振興等基金については、令和４年度に積立てを予定しており、菊川市新型子尾なウイルス感染症対策利子補給基金については、令和３年度及び令和４年度に取崩しを予定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①菊川市まちづくり基金：まちづくりを推進するために行う公共施設その他まちづくりに資する施設の整備に必</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要な経費の財源に充てるため。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②菊川市地域振興等基金：</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市民の連帯の強化又は地域振興等に要する経費の財源に充てるため。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③菊川市地域福祉基金：地域福祉の向上に必要な財源を積み立てるため。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④菊川市社会福祉基金：社会福祉施策の推進を図るため。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⑤菊川市新型コロナウイルス感染症対策利子補給基金：</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菊川市小口特別資金利子補給制度及び菊川市経済変動対</a:t>
          </a:r>
          <a:endParaRPr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策貸付金利子補給制度の</a:t>
          </a:r>
          <a:r>
            <a:rPr lang="ja-JP" altLang="en-US" sz="1600">
              <a:solidFill>
                <a:schemeClr val="dk1"/>
              </a:solidFill>
              <a:effectLst/>
              <a:latin typeface="ＭＳ ゴシック" panose="020B0609070205080204" pitchFamily="49" charset="-128"/>
              <a:ea typeface="ＭＳ ゴシック" panose="020B0609070205080204" pitchFamily="49" charset="-128"/>
              <a:cs typeface="+mn-cs"/>
            </a:rPr>
            <a:t>認定</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を受けた利子補給の財源に充てるため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⑥菊川市環境保全基金：市の環境保全を円滑に推進するため。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⑦菊川市ふるさと・水と土基金：土地改良施設等の地域資源の多面的な利活用の促進を通して、農村地域の活性</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化を図る地域住民活動を支援するため。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⑧菊川市災害対策基金：地震災害など大規模災害発生時のおける緊急支出費用の財源とするため。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⑨菊川市緊急地震対策基金：地震対策事業に要する経費の財源とするため。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⑩菊川市教育振興基金：教育振興事業に資するため。</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⑪菊川市発電施設周辺地域整備事業に係る施設維持基金：発電用施設周辺地域整備法（昭和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号）第</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７条の規定に基づく交付金により整備された公共用施設の修繕その他の維持補修に充てるため。</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従前財政調整基金の原資であった大井川広域水道企業団からの貸付金の償還が令和元年度で終了したこと、新型コロナウイルス感染症による特別な財政需要に起因する財源不足に対応するための取崩し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の影響を受け、特異な財政需要がある一方で事業規模の縮小や事業実施方法の変更等による財源の確保も行っている。不測の事態にも対応できるよう、一定水準の財政調整基金の維持に努め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令和２年度に預金利子を積み立てたことによる増。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令和３年度普通交付税交付額のうち、臨時財政対策債の償還原資とするために追加配分された「臨時財政対策債償還基金費」相当額を減債基金に積み立てる予定である。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48,290
44,686
94.19
24,983,277
24,558,194
361,532
11,613,575
18,438,212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本市の有形固定資産減価償却率は、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％（昨年度比＋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であり、全国及び県平均と比較しても高く、老朽化が進行している。補助科目別では、インフラ資産のうち道路、河川、公園については資産の増により有形固定資産減価償却率が低下したものの、それら以外の老朽化が進行したことにより、全体の有形固定資産減価償却率は上昇している。引き続き厳しい財政状況が続くが、公共施設等における必要なサービス水準の維持、利用者の利便性の向上を図ることを念頭に置き、中長期的な視点で施設の規模の最適化等に努め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3" name="直線コネクタ 62"/>
        <xdr:cNvCxnSpPr/>
      </xdr:nvCxnSpPr>
      <xdr:spPr>
        <a:xfrm flipV="1">
          <a:off x="4760595" y="4509643"/>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4" name="有形固定資産減価償却率最小値テキスト"/>
        <xdr:cNvSpPr txBox="1"/>
      </xdr:nvSpPr>
      <xdr:spPr>
        <a:xfrm>
          <a:off x="4813300" y="559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5" name="直線コネクタ 64"/>
        <xdr:cNvCxnSpPr/>
      </xdr:nvCxnSpPr>
      <xdr:spPr>
        <a:xfrm>
          <a:off x="4673600" y="559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428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450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68" name="有形固定資産減価償却率平均値テキスト"/>
        <xdr:cNvSpPr txBox="1"/>
      </xdr:nvSpPr>
      <xdr:spPr>
        <a:xfrm>
          <a:off x="4813300" y="4821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69" name="フローチャート: 判断 68"/>
        <xdr:cNvSpPr/>
      </xdr:nvSpPr>
      <xdr:spPr>
        <a:xfrm>
          <a:off x="47117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0" name="フローチャート: 判断 69"/>
        <xdr:cNvSpPr/>
      </xdr:nvSpPr>
      <xdr:spPr>
        <a:xfrm>
          <a:off x="4000500" y="49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1" name="フローチャート: 判断 70"/>
        <xdr:cNvSpPr/>
      </xdr:nvSpPr>
      <xdr:spPr>
        <a:xfrm>
          <a:off x="3238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3" name="フローチャート: 判断 72"/>
        <xdr:cNvSpPr/>
      </xdr:nvSpPr>
      <xdr:spPr>
        <a:xfrm>
          <a:off x="1714500" y="48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93472</xdr:rowOff>
    </xdr:from>
    <xdr:to>
      <xdr:col>23</xdr:col>
      <xdr:colOff>136525</xdr:colOff>
      <xdr:row>30</xdr:row>
      <xdr:rowOff>23622</xdr:rowOff>
    </xdr:to>
    <xdr:sp macro="" textlink="">
      <xdr:nvSpPr>
        <xdr:cNvPr id="79" name="楕円 78"/>
        <xdr:cNvSpPr/>
      </xdr:nvSpPr>
      <xdr:spPr>
        <a:xfrm>
          <a:off x="4711700" y="50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71899</xdr:rowOff>
    </xdr:from>
    <xdr:ext cx="405111" cy="259045"/>
    <xdr:sp macro="" textlink="">
      <xdr:nvSpPr>
        <xdr:cNvPr id="80" name="有形固定資産減価償却率該当値テキスト"/>
        <xdr:cNvSpPr txBox="1"/>
      </xdr:nvSpPr>
      <xdr:spPr>
        <a:xfrm>
          <a:off x="4813300" y="504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89154</xdr:rowOff>
    </xdr:from>
    <xdr:to>
      <xdr:col>19</xdr:col>
      <xdr:colOff>187325</xdr:colOff>
      <xdr:row>30</xdr:row>
      <xdr:rowOff>19304</xdr:rowOff>
    </xdr:to>
    <xdr:sp macro="" textlink="">
      <xdr:nvSpPr>
        <xdr:cNvPr id="81" name="楕円 80"/>
        <xdr:cNvSpPr/>
      </xdr:nvSpPr>
      <xdr:spPr>
        <a:xfrm>
          <a:off x="4000500" y="50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139954</xdr:rowOff>
    </xdr:from>
    <xdr:to>
      <xdr:col>23</xdr:col>
      <xdr:colOff>85725</xdr:colOff>
      <xdr:row>29</xdr:row>
      <xdr:rowOff>144272</xdr:rowOff>
    </xdr:to>
    <xdr:cxnSp macro="">
      <xdr:nvCxnSpPr>
        <xdr:cNvPr id="82" name="直線コネクタ 81"/>
        <xdr:cNvCxnSpPr/>
      </xdr:nvCxnSpPr>
      <xdr:spPr>
        <a:xfrm>
          <a:off x="4051300" y="5112004"/>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80518</xdr:rowOff>
    </xdr:from>
    <xdr:to>
      <xdr:col>15</xdr:col>
      <xdr:colOff>187325</xdr:colOff>
      <xdr:row>30</xdr:row>
      <xdr:rowOff>10668</xdr:rowOff>
    </xdr:to>
    <xdr:sp macro="" textlink="">
      <xdr:nvSpPr>
        <xdr:cNvPr id="83" name="楕円 82"/>
        <xdr:cNvSpPr/>
      </xdr:nvSpPr>
      <xdr:spPr>
        <a:xfrm>
          <a:off x="3238500" y="50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131318</xdr:rowOff>
    </xdr:from>
    <xdr:to>
      <xdr:col>19</xdr:col>
      <xdr:colOff>136525</xdr:colOff>
      <xdr:row>29</xdr:row>
      <xdr:rowOff>139954</xdr:rowOff>
    </xdr:to>
    <xdr:cxnSp macro="">
      <xdr:nvCxnSpPr>
        <xdr:cNvPr id="84" name="直線コネクタ 83"/>
        <xdr:cNvCxnSpPr/>
      </xdr:nvCxnSpPr>
      <xdr:spPr>
        <a:xfrm>
          <a:off x="3289300" y="510336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50292</xdr:rowOff>
    </xdr:from>
    <xdr:to>
      <xdr:col>11</xdr:col>
      <xdr:colOff>187325</xdr:colOff>
      <xdr:row>29</xdr:row>
      <xdr:rowOff>151892</xdr:rowOff>
    </xdr:to>
    <xdr:sp macro="" textlink="">
      <xdr:nvSpPr>
        <xdr:cNvPr id="85" name="楕円 84"/>
        <xdr:cNvSpPr/>
      </xdr:nvSpPr>
      <xdr:spPr>
        <a:xfrm>
          <a:off x="2476500" y="50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101092</xdr:rowOff>
    </xdr:from>
    <xdr:to>
      <xdr:col>15</xdr:col>
      <xdr:colOff>136525</xdr:colOff>
      <xdr:row>29</xdr:row>
      <xdr:rowOff>131318</xdr:rowOff>
    </xdr:to>
    <xdr:cxnSp macro="">
      <xdr:nvCxnSpPr>
        <xdr:cNvPr id="86" name="直線コネクタ 85"/>
        <xdr:cNvCxnSpPr/>
      </xdr:nvCxnSpPr>
      <xdr:spPr>
        <a:xfrm>
          <a:off x="2527300" y="507314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17907</xdr:rowOff>
    </xdr:from>
    <xdr:to>
      <xdr:col>7</xdr:col>
      <xdr:colOff>187325</xdr:colOff>
      <xdr:row>29</xdr:row>
      <xdr:rowOff>119507</xdr:rowOff>
    </xdr:to>
    <xdr:sp macro="" textlink="">
      <xdr:nvSpPr>
        <xdr:cNvPr id="87" name="楕円 86"/>
        <xdr:cNvSpPr/>
      </xdr:nvSpPr>
      <xdr:spPr>
        <a:xfrm>
          <a:off x="1714500" y="49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68707</xdr:rowOff>
    </xdr:from>
    <xdr:to>
      <xdr:col>11</xdr:col>
      <xdr:colOff>136525</xdr:colOff>
      <xdr:row>29</xdr:row>
      <xdr:rowOff>101092</xdr:rowOff>
    </xdr:to>
    <xdr:cxnSp macro="">
      <xdr:nvCxnSpPr>
        <xdr:cNvPr id="88" name="直線コネクタ 87"/>
        <xdr:cNvCxnSpPr/>
      </xdr:nvCxnSpPr>
      <xdr:spPr>
        <a:xfrm>
          <a:off x="1765300" y="504075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89" name="n_1aveValue有形固定資産減価償却率"/>
        <xdr:cNvSpPr txBox="1"/>
      </xdr:nvSpPr>
      <xdr:spPr>
        <a:xfrm>
          <a:off x="3836044" y="47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0" name="n_2aveValue有形固定資産減価償却率"/>
        <xdr:cNvSpPr txBox="1"/>
      </xdr:nvSpPr>
      <xdr:spPr>
        <a:xfrm>
          <a:off x="3086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xdr:cNvSpPr txBox="1"/>
      </xdr:nvSpPr>
      <xdr:spPr>
        <a:xfrm>
          <a:off x="2324744" y="46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2" name="n_4aveValue有形固定資産減価償却率"/>
        <xdr:cNvSpPr txBox="1"/>
      </xdr:nvSpPr>
      <xdr:spPr>
        <a:xfrm>
          <a:off x="1562744" y="463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10431</xdr:rowOff>
    </xdr:from>
    <xdr:ext cx="405111" cy="259045"/>
    <xdr:sp macro="" textlink="">
      <xdr:nvSpPr>
        <xdr:cNvPr id="93" name="n_1mainValue有形固定資産減価償却率"/>
        <xdr:cNvSpPr txBox="1"/>
      </xdr:nvSpPr>
      <xdr:spPr>
        <a:xfrm>
          <a:off x="3836044" y="515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1795</xdr:rowOff>
    </xdr:from>
    <xdr:ext cx="405111" cy="259045"/>
    <xdr:sp macro="" textlink="">
      <xdr:nvSpPr>
        <xdr:cNvPr id="94" name="n_2mainValue有形固定資産減価償却率"/>
        <xdr:cNvSpPr txBox="1"/>
      </xdr:nvSpPr>
      <xdr:spPr>
        <a:xfrm>
          <a:off x="3086744" y="514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143019</xdr:rowOff>
    </xdr:from>
    <xdr:ext cx="405111" cy="259045"/>
    <xdr:sp macro="" textlink="">
      <xdr:nvSpPr>
        <xdr:cNvPr id="95" name="n_3mainValue有形固定資産減価償却率"/>
        <xdr:cNvSpPr txBox="1"/>
      </xdr:nvSpPr>
      <xdr:spPr>
        <a:xfrm>
          <a:off x="2324744" y="511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110634</xdr:rowOff>
    </xdr:from>
    <xdr:ext cx="405111" cy="259045"/>
    <xdr:sp macro="" textlink="">
      <xdr:nvSpPr>
        <xdr:cNvPr id="96" name="n_4mainValue有形固定資産減価償却率"/>
        <xdr:cNvSpPr txBox="1"/>
      </xdr:nvSpPr>
      <xdr:spPr>
        <a:xfrm>
          <a:off x="1562744" y="5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本市の債務償還比率は、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％（昨年度比＋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であり、全国及び県平均と比較して低くなっている。当該比率の分子は増加（都市計画税充当可能額は増加したが、地方債を原資とした基金への積立て等による地方債現在高の増加等により、将来負担額が増加）し、当該比率の分母は減少（地方消費税交付金等が増加したが、人件費の増加などによる差引の減額）したことから、当該比率が大きく悪化している。今後は、地方債の発行と償還の均衡を保つことで当該比率の上昇抑制を図っ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8" name="直線コネクタ 127"/>
        <xdr:cNvCxnSpPr/>
      </xdr:nvCxnSpPr>
      <xdr:spPr>
        <a:xfrm flipV="1">
          <a:off x="14793595" y="4499928"/>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29" name="債務償還比率最小値テキスト"/>
        <xdr:cNvSpPr txBox="1"/>
      </xdr:nvSpPr>
      <xdr:spPr>
        <a:xfrm>
          <a:off x="14846300" y="60037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0" name="直線コネクタ 129"/>
        <xdr:cNvCxnSpPr/>
      </xdr:nvCxnSpPr>
      <xdr:spPr>
        <a:xfrm>
          <a:off x="14706600" y="599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1" name="債務償還比率最大値テキスト"/>
        <xdr:cNvSpPr txBox="1"/>
      </xdr:nvSpPr>
      <xdr:spPr>
        <a:xfrm>
          <a:off x="14846300" y="427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2" name="直線コネクタ 131"/>
        <xdr:cNvCxnSpPr/>
      </xdr:nvCxnSpPr>
      <xdr:spPr>
        <a:xfrm>
          <a:off x="14706600" y="449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33" name="債務償還比率平均値テキスト"/>
        <xdr:cNvSpPr txBox="1"/>
      </xdr:nvSpPr>
      <xdr:spPr>
        <a:xfrm>
          <a:off x="14846300" y="500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4" name="フローチャート: 判断 133"/>
        <xdr:cNvSpPr/>
      </xdr:nvSpPr>
      <xdr:spPr>
        <a:xfrm>
          <a:off x="14744700" y="50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5" name="フローチャート: 判断 134"/>
        <xdr:cNvSpPr/>
      </xdr:nvSpPr>
      <xdr:spPr>
        <a:xfrm>
          <a:off x="14033500" y="506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6" name="フローチャート: 判断 135"/>
        <xdr:cNvSpPr/>
      </xdr:nvSpPr>
      <xdr:spPr>
        <a:xfrm>
          <a:off x="13271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7" name="フローチャート: 判断 136"/>
        <xdr:cNvSpPr/>
      </xdr:nvSpPr>
      <xdr:spPr>
        <a:xfrm>
          <a:off x="12509500" y="501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8" name="フローチャート: 判断 137"/>
        <xdr:cNvSpPr/>
      </xdr:nvSpPr>
      <xdr:spPr>
        <a:xfrm>
          <a:off x="11747500" y="499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139237</xdr:rowOff>
    </xdr:from>
    <xdr:to>
      <xdr:col>76</xdr:col>
      <xdr:colOff>73025</xdr:colOff>
      <xdr:row>29</xdr:row>
      <xdr:rowOff>69387</xdr:rowOff>
    </xdr:to>
    <xdr:sp macro="" textlink="">
      <xdr:nvSpPr>
        <xdr:cNvPr id="144" name="楕円 143"/>
        <xdr:cNvSpPr/>
      </xdr:nvSpPr>
      <xdr:spPr>
        <a:xfrm>
          <a:off x="14744700" y="49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162114</xdr:rowOff>
    </xdr:from>
    <xdr:ext cx="469744" cy="259045"/>
    <xdr:sp macro="" textlink="">
      <xdr:nvSpPr>
        <xdr:cNvPr id="145" name="債務償還比率該当値テキスト"/>
        <xdr:cNvSpPr txBox="1"/>
      </xdr:nvSpPr>
      <xdr:spPr>
        <a:xfrm>
          <a:off x="14846300" y="479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106544</xdr:rowOff>
    </xdr:from>
    <xdr:to>
      <xdr:col>72</xdr:col>
      <xdr:colOff>123825</xdr:colOff>
      <xdr:row>29</xdr:row>
      <xdr:rowOff>36694</xdr:rowOff>
    </xdr:to>
    <xdr:sp macro="" textlink="">
      <xdr:nvSpPr>
        <xdr:cNvPr id="146" name="楕円 145"/>
        <xdr:cNvSpPr/>
      </xdr:nvSpPr>
      <xdr:spPr>
        <a:xfrm>
          <a:off x="14033500" y="49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157344</xdr:rowOff>
    </xdr:from>
    <xdr:to>
      <xdr:col>76</xdr:col>
      <xdr:colOff>22225</xdr:colOff>
      <xdr:row>29</xdr:row>
      <xdr:rowOff>18587</xdr:rowOff>
    </xdr:to>
    <xdr:cxnSp macro="">
      <xdr:nvCxnSpPr>
        <xdr:cNvPr id="147" name="直線コネクタ 146"/>
        <xdr:cNvCxnSpPr/>
      </xdr:nvCxnSpPr>
      <xdr:spPr>
        <a:xfrm>
          <a:off x="14084300" y="4957944"/>
          <a:ext cx="711200" cy="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104077</xdr:rowOff>
    </xdr:from>
    <xdr:to>
      <xdr:col>68</xdr:col>
      <xdr:colOff>123825</xdr:colOff>
      <xdr:row>29</xdr:row>
      <xdr:rowOff>34227</xdr:rowOff>
    </xdr:to>
    <xdr:sp macro="" textlink="">
      <xdr:nvSpPr>
        <xdr:cNvPr id="148" name="楕円 147"/>
        <xdr:cNvSpPr/>
      </xdr:nvSpPr>
      <xdr:spPr>
        <a:xfrm>
          <a:off x="13271500" y="490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154877</xdr:rowOff>
    </xdr:from>
    <xdr:to>
      <xdr:col>72</xdr:col>
      <xdr:colOff>73025</xdr:colOff>
      <xdr:row>28</xdr:row>
      <xdr:rowOff>157344</xdr:rowOff>
    </xdr:to>
    <xdr:cxnSp macro="">
      <xdr:nvCxnSpPr>
        <xdr:cNvPr id="149" name="直線コネクタ 148"/>
        <xdr:cNvCxnSpPr/>
      </xdr:nvCxnSpPr>
      <xdr:spPr>
        <a:xfrm>
          <a:off x="13322300" y="4955477"/>
          <a:ext cx="762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110399</xdr:rowOff>
    </xdr:from>
    <xdr:to>
      <xdr:col>64</xdr:col>
      <xdr:colOff>123825</xdr:colOff>
      <xdr:row>29</xdr:row>
      <xdr:rowOff>40549</xdr:rowOff>
    </xdr:to>
    <xdr:sp macro="" textlink="">
      <xdr:nvSpPr>
        <xdr:cNvPr id="150" name="楕円 149"/>
        <xdr:cNvSpPr/>
      </xdr:nvSpPr>
      <xdr:spPr>
        <a:xfrm>
          <a:off x="12509500" y="49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154877</xdr:rowOff>
    </xdr:from>
    <xdr:to>
      <xdr:col>68</xdr:col>
      <xdr:colOff>73025</xdr:colOff>
      <xdr:row>28</xdr:row>
      <xdr:rowOff>161199</xdr:rowOff>
    </xdr:to>
    <xdr:cxnSp macro="">
      <xdr:nvCxnSpPr>
        <xdr:cNvPr id="151" name="直線コネクタ 150"/>
        <xdr:cNvCxnSpPr/>
      </xdr:nvCxnSpPr>
      <xdr:spPr>
        <a:xfrm flipV="1">
          <a:off x="12560300" y="4955477"/>
          <a:ext cx="7620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39034</xdr:rowOff>
    </xdr:from>
    <xdr:to>
      <xdr:col>60</xdr:col>
      <xdr:colOff>123825</xdr:colOff>
      <xdr:row>29</xdr:row>
      <xdr:rowOff>140634</xdr:rowOff>
    </xdr:to>
    <xdr:sp macro="" textlink="">
      <xdr:nvSpPr>
        <xdr:cNvPr id="152" name="楕円 151"/>
        <xdr:cNvSpPr/>
      </xdr:nvSpPr>
      <xdr:spPr>
        <a:xfrm>
          <a:off x="11747500" y="50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161199</xdr:rowOff>
    </xdr:from>
    <xdr:to>
      <xdr:col>64</xdr:col>
      <xdr:colOff>73025</xdr:colOff>
      <xdr:row>29</xdr:row>
      <xdr:rowOff>89834</xdr:rowOff>
    </xdr:to>
    <xdr:cxnSp macro="">
      <xdr:nvCxnSpPr>
        <xdr:cNvPr id="153" name="直線コネクタ 152"/>
        <xdr:cNvCxnSpPr/>
      </xdr:nvCxnSpPr>
      <xdr:spPr>
        <a:xfrm flipV="1">
          <a:off x="11798300" y="4961799"/>
          <a:ext cx="762000" cy="10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54" name="n_1aveValue債務償還比率"/>
        <xdr:cNvSpPr txBox="1"/>
      </xdr:nvSpPr>
      <xdr:spPr>
        <a:xfrm>
          <a:off x="13836727" y="515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55" name="n_2aveValue債務償還比率"/>
        <xdr:cNvSpPr txBox="1"/>
      </xdr:nvSpPr>
      <xdr:spPr>
        <a:xfrm>
          <a:off x="13087427" y="512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56" name="n_3aveValue債務償還比率"/>
        <xdr:cNvSpPr txBox="1"/>
      </xdr:nvSpPr>
      <xdr:spPr>
        <a:xfrm>
          <a:off x="12325427" y="510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7" name="n_4aveValue債務償還比率"/>
        <xdr:cNvSpPr txBox="1"/>
      </xdr:nvSpPr>
      <xdr:spPr>
        <a:xfrm>
          <a:off x="11563427" y="47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53221</xdr:rowOff>
    </xdr:from>
    <xdr:ext cx="469744" cy="259045"/>
    <xdr:sp macro="" textlink="">
      <xdr:nvSpPr>
        <xdr:cNvPr id="158" name="n_1mainValue債務償還比率"/>
        <xdr:cNvSpPr txBox="1"/>
      </xdr:nvSpPr>
      <xdr:spPr>
        <a:xfrm>
          <a:off x="13836727" y="468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50754</xdr:rowOff>
    </xdr:from>
    <xdr:ext cx="469744" cy="259045"/>
    <xdr:sp macro="" textlink="">
      <xdr:nvSpPr>
        <xdr:cNvPr id="159" name="n_2mainValue債務償還比率"/>
        <xdr:cNvSpPr txBox="1"/>
      </xdr:nvSpPr>
      <xdr:spPr>
        <a:xfrm>
          <a:off x="13087427" y="467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57076</xdr:rowOff>
    </xdr:from>
    <xdr:ext cx="469744" cy="259045"/>
    <xdr:sp macro="" textlink="">
      <xdr:nvSpPr>
        <xdr:cNvPr id="160" name="n_3mainValue債務償還比率"/>
        <xdr:cNvSpPr txBox="1"/>
      </xdr:nvSpPr>
      <xdr:spPr>
        <a:xfrm>
          <a:off x="12325427" y="468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131761</xdr:rowOff>
    </xdr:from>
    <xdr:ext cx="469744" cy="259045"/>
    <xdr:sp macro="" textlink="">
      <xdr:nvSpPr>
        <xdr:cNvPr id="161" name="n_4mainValue債務償還比率"/>
        <xdr:cNvSpPr txBox="1"/>
      </xdr:nvSpPr>
      <xdr:spPr>
        <a:xfrm>
          <a:off x="11563427" y="510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48,290
44,686
94.19
24,983,277
24,558,194
361,532
11,613,575
18,438,212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131462</xdr:rowOff>
    </xdr:from>
    <xdr:ext cx="405111" cy="259045"/>
    <xdr:sp macro="" textlink="">
      <xdr:nvSpPr>
        <xdr:cNvPr id="74" name="【道路】&#10;有形固定資産減価償却率該当値テキスト"/>
        <xdr:cNvSpPr txBox="1"/>
      </xdr:nvSpPr>
      <xdr:spPr>
        <a:xfrm>
          <a:off x="4673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5" name="楕円 74"/>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74295</xdr:rowOff>
    </xdr:to>
    <xdr:cxnSp macro="">
      <xdr:nvCxnSpPr>
        <xdr:cNvPr id="76" name="直線コネクタ 75"/>
        <xdr:cNvCxnSpPr/>
      </xdr:nvCxnSpPr>
      <xdr:spPr>
        <a:xfrm flipV="1">
          <a:off x="3797300" y="65474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160655</xdr:rowOff>
    </xdr:from>
    <xdr:to>
      <xdr:col>15</xdr:col>
      <xdr:colOff>101600</xdr:colOff>
      <xdr:row>38</xdr:row>
      <xdr:rowOff>90805</xdr:rowOff>
    </xdr:to>
    <xdr:sp macro="" textlink="">
      <xdr:nvSpPr>
        <xdr:cNvPr id="77" name="楕円 76"/>
        <xdr:cNvSpPr/>
      </xdr:nvSpPr>
      <xdr:spPr>
        <a:xfrm>
          <a:off x="2857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74295</xdr:rowOff>
    </xdr:to>
    <xdr:cxnSp macro="">
      <xdr:nvCxnSpPr>
        <xdr:cNvPr id="78" name="直線コネクタ 77"/>
        <xdr:cNvCxnSpPr/>
      </xdr:nvCxnSpPr>
      <xdr:spPr>
        <a:xfrm>
          <a:off x="2908300" y="655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40005</xdr:rowOff>
    </xdr:to>
    <xdr:cxnSp macro="">
      <xdr:nvCxnSpPr>
        <xdr:cNvPr id="80" name="直線コネクタ 79"/>
        <xdr:cNvCxnSpPr/>
      </xdr:nvCxnSpPr>
      <xdr:spPr>
        <a:xfrm>
          <a:off x="2019300" y="6524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1" name="楕円 80"/>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9525</xdr:rowOff>
    </xdr:to>
    <xdr:cxnSp macro="">
      <xdr:nvCxnSpPr>
        <xdr:cNvPr id="82" name="直線コネクタ 81"/>
        <xdr:cNvCxnSpPr/>
      </xdr:nvCxnSpPr>
      <xdr:spPr>
        <a:xfrm>
          <a:off x="1130300" y="64884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87"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81932</xdr:rowOff>
    </xdr:from>
    <xdr:ext cx="405111" cy="259045"/>
    <xdr:sp macro="" textlink="">
      <xdr:nvSpPr>
        <xdr:cNvPr id="88" name="n_2mainValue【道路】&#10;有形固定資産減価償却率"/>
        <xdr:cNvSpPr txBox="1"/>
      </xdr:nvSpPr>
      <xdr:spPr>
        <a:xfrm>
          <a:off x="2705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9" name="n_3mainValue【道路】&#10;有形固定資産減価償却率"/>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90" name="n_4mainValue【道路】&#10;有形固定資産減価償却率"/>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107868</xdr:rowOff>
    </xdr:from>
    <xdr:to>
      <xdr:col>55</xdr:col>
      <xdr:colOff>50800</xdr:colOff>
      <xdr:row>40</xdr:row>
      <xdr:rowOff>38018</xdr:rowOff>
    </xdr:to>
    <xdr:sp macro="" textlink="">
      <xdr:nvSpPr>
        <xdr:cNvPr id="130" name="楕円 129"/>
        <xdr:cNvSpPr/>
      </xdr:nvSpPr>
      <xdr:spPr>
        <a:xfrm>
          <a:off x="10426700" y="67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86295</xdr:rowOff>
    </xdr:from>
    <xdr:ext cx="534377" cy="259045"/>
    <xdr:sp macro="" textlink="">
      <xdr:nvSpPr>
        <xdr:cNvPr id="131" name="【道路】&#10;一人当たり延長該当値テキスト"/>
        <xdr:cNvSpPr txBox="1"/>
      </xdr:nvSpPr>
      <xdr:spPr>
        <a:xfrm>
          <a:off x="10515600" y="677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110687</xdr:rowOff>
    </xdr:from>
    <xdr:to>
      <xdr:col>50</xdr:col>
      <xdr:colOff>165100</xdr:colOff>
      <xdr:row>40</xdr:row>
      <xdr:rowOff>40837</xdr:rowOff>
    </xdr:to>
    <xdr:sp macro="" textlink="">
      <xdr:nvSpPr>
        <xdr:cNvPr id="132" name="楕円 131"/>
        <xdr:cNvSpPr/>
      </xdr:nvSpPr>
      <xdr:spPr>
        <a:xfrm>
          <a:off x="9588500" y="67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158668</xdr:rowOff>
    </xdr:from>
    <xdr:to>
      <xdr:col>55</xdr:col>
      <xdr:colOff>0</xdr:colOff>
      <xdr:row>39</xdr:row>
      <xdr:rowOff>161487</xdr:rowOff>
    </xdr:to>
    <xdr:cxnSp macro="">
      <xdr:nvCxnSpPr>
        <xdr:cNvPr id="133" name="直線コネクタ 132"/>
        <xdr:cNvCxnSpPr/>
      </xdr:nvCxnSpPr>
      <xdr:spPr>
        <a:xfrm flipV="1">
          <a:off x="9639300" y="6845218"/>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108286</xdr:rowOff>
    </xdr:from>
    <xdr:to>
      <xdr:col>46</xdr:col>
      <xdr:colOff>38100</xdr:colOff>
      <xdr:row>40</xdr:row>
      <xdr:rowOff>38436</xdr:rowOff>
    </xdr:to>
    <xdr:sp macro="" textlink="">
      <xdr:nvSpPr>
        <xdr:cNvPr id="134" name="楕円 133"/>
        <xdr:cNvSpPr/>
      </xdr:nvSpPr>
      <xdr:spPr>
        <a:xfrm>
          <a:off x="8699500" y="67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159086</xdr:rowOff>
    </xdr:from>
    <xdr:to>
      <xdr:col>50</xdr:col>
      <xdr:colOff>114300</xdr:colOff>
      <xdr:row>39</xdr:row>
      <xdr:rowOff>161487</xdr:rowOff>
    </xdr:to>
    <xdr:cxnSp macro="">
      <xdr:nvCxnSpPr>
        <xdr:cNvPr id="135" name="直線コネクタ 134"/>
        <xdr:cNvCxnSpPr/>
      </xdr:nvCxnSpPr>
      <xdr:spPr>
        <a:xfrm>
          <a:off x="8750300" y="6845636"/>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105925</xdr:rowOff>
    </xdr:from>
    <xdr:to>
      <xdr:col>41</xdr:col>
      <xdr:colOff>101600</xdr:colOff>
      <xdr:row>40</xdr:row>
      <xdr:rowOff>36075</xdr:rowOff>
    </xdr:to>
    <xdr:sp macro="" textlink="">
      <xdr:nvSpPr>
        <xdr:cNvPr id="136" name="楕円 135"/>
        <xdr:cNvSpPr/>
      </xdr:nvSpPr>
      <xdr:spPr>
        <a:xfrm>
          <a:off x="7810500" y="67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156725</xdr:rowOff>
    </xdr:from>
    <xdr:to>
      <xdr:col>45</xdr:col>
      <xdr:colOff>177800</xdr:colOff>
      <xdr:row>39</xdr:row>
      <xdr:rowOff>159086</xdr:rowOff>
    </xdr:to>
    <xdr:cxnSp macro="">
      <xdr:nvCxnSpPr>
        <xdr:cNvPr id="137" name="直線コネクタ 136"/>
        <xdr:cNvCxnSpPr/>
      </xdr:nvCxnSpPr>
      <xdr:spPr>
        <a:xfrm>
          <a:off x="7861300" y="6843275"/>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104057</xdr:rowOff>
    </xdr:from>
    <xdr:to>
      <xdr:col>36</xdr:col>
      <xdr:colOff>165100</xdr:colOff>
      <xdr:row>40</xdr:row>
      <xdr:rowOff>34207</xdr:rowOff>
    </xdr:to>
    <xdr:sp macro="" textlink="">
      <xdr:nvSpPr>
        <xdr:cNvPr id="138" name="楕円 137"/>
        <xdr:cNvSpPr/>
      </xdr:nvSpPr>
      <xdr:spPr>
        <a:xfrm>
          <a:off x="6921500" y="67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154857</xdr:rowOff>
    </xdr:from>
    <xdr:to>
      <xdr:col>41</xdr:col>
      <xdr:colOff>50800</xdr:colOff>
      <xdr:row>39</xdr:row>
      <xdr:rowOff>156725</xdr:rowOff>
    </xdr:to>
    <xdr:cxnSp macro="">
      <xdr:nvCxnSpPr>
        <xdr:cNvPr id="139" name="直線コネクタ 138"/>
        <xdr:cNvCxnSpPr/>
      </xdr:nvCxnSpPr>
      <xdr:spPr>
        <a:xfrm>
          <a:off x="6972300" y="6841407"/>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40" name="n_1aveValue【道路】&#10;一人当たり延長"/>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41" name="n_2aveValue【道路】&#10;一人当たり延長"/>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31964</xdr:rowOff>
    </xdr:from>
    <xdr:ext cx="534377" cy="259045"/>
    <xdr:sp macro="" textlink="">
      <xdr:nvSpPr>
        <xdr:cNvPr id="144" name="n_1mainValue【道路】&#10;一人当たり延長"/>
        <xdr:cNvSpPr txBox="1"/>
      </xdr:nvSpPr>
      <xdr:spPr>
        <a:xfrm>
          <a:off x="9359411" y="688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29563</xdr:rowOff>
    </xdr:from>
    <xdr:ext cx="534377" cy="259045"/>
    <xdr:sp macro="" textlink="">
      <xdr:nvSpPr>
        <xdr:cNvPr id="145" name="n_2mainValue【道路】&#10;一人当たり延長"/>
        <xdr:cNvSpPr txBox="1"/>
      </xdr:nvSpPr>
      <xdr:spPr>
        <a:xfrm>
          <a:off x="8483111" y="68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27202</xdr:rowOff>
    </xdr:from>
    <xdr:ext cx="534377" cy="259045"/>
    <xdr:sp macro="" textlink="">
      <xdr:nvSpPr>
        <xdr:cNvPr id="146" name="n_3mainValue【道路】&#10;一人当たり延長"/>
        <xdr:cNvSpPr txBox="1"/>
      </xdr:nvSpPr>
      <xdr:spPr>
        <a:xfrm>
          <a:off x="7594111" y="68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25334</xdr:rowOff>
    </xdr:from>
    <xdr:ext cx="534377" cy="259045"/>
    <xdr:sp macro="" textlink="">
      <xdr:nvSpPr>
        <xdr:cNvPr id="147" name="n_4mainValue【道路】&#10;一人当たり延長"/>
        <xdr:cNvSpPr txBox="1"/>
      </xdr:nvSpPr>
      <xdr:spPr>
        <a:xfrm>
          <a:off x="6705111" y="68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68399</xdr:rowOff>
    </xdr:from>
    <xdr:to>
      <xdr:col>24</xdr:col>
      <xdr:colOff>114300</xdr:colOff>
      <xdr:row>60</xdr:row>
      <xdr:rowOff>169999</xdr:rowOff>
    </xdr:to>
    <xdr:sp macro="" textlink="">
      <xdr:nvSpPr>
        <xdr:cNvPr id="189" name="楕円 188"/>
        <xdr:cNvSpPr/>
      </xdr:nvSpPr>
      <xdr:spPr>
        <a:xfrm>
          <a:off x="4584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91276</xdr:rowOff>
    </xdr:from>
    <xdr:ext cx="405111" cy="259045"/>
    <xdr:sp macro="" textlink="">
      <xdr:nvSpPr>
        <xdr:cNvPr id="190" name="【橋りょう・トンネル】&#10;有形固定資産減価償却率該当値テキスト"/>
        <xdr:cNvSpPr txBox="1"/>
      </xdr:nvSpPr>
      <xdr:spPr>
        <a:xfrm>
          <a:off x="4673600" y="1020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91" name="楕円 190"/>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119199</xdr:rowOff>
    </xdr:to>
    <xdr:cxnSp macro="">
      <xdr:nvCxnSpPr>
        <xdr:cNvPr id="192" name="直線コネクタ 191"/>
        <xdr:cNvCxnSpPr/>
      </xdr:nvCxnSpPr>
      <xdr:spPr>
        <a:xfrm>
          <a:off x="3797300" y="1039150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93" name="楕円 192"/>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104503</xdr:rowOff>
    </xdr:to>
    <xdr:cxnSp macro="">
      <xdr:nvCxnSpPr>
        <xdr:cNvPr id="194" name="直線コネクタ 193"/>
        <xdr:cNvCxnSpPr/>
      </xdr:nvCxnSpPr>
      <xdr:spPr>
        <a:xfrm>
          <a:off x="2908300" y="103719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19413</xdr:rowOff>
    </xdr:from>
    <xdr:to>
      <xdr:col>10</xdr:col>
      <xdr:colOff>165100</xdr:colOff>
      <xdr:row>60</xdr:row>
      <xdr:rowOff>121013</xdr:rowOff>
    </xdr:to>
    <xdr:sp macro="" textlink="">
      <xdr:nvSpPr>
        <xdr:cNvPr id="195" name="楕円 194"/>
        <xdr:cNvSpPr/>
      </xdr:nvSpPr>
      <xdr:spPr>
        <a:xfrm>
          <a:off x="1968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70213</xdr:rowOff>
    </xdr:from>
    <xdr:to>
      <xdr:col>15</xdr:col>
      <xdr:colOff>50800</xdr:colOff>
      <xdr:row>60</xdr:row>
      <xdr:rowOff>84909</xdr:rowOff>
    </xdr:to>
    <xdr:cxnSp macro="">
      <xdr:nvCxnSpPr>
        <xdr:cNvPr id="196" name="直線コネクタ 195"/>
        <xdr:cNvCxnSpPr/>
      </xdr:nvCxnSpPr>
      <xdr:spPr>
        <a:xfrm>
          <a:off x="2019300" y="103572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97" name="楕円 196"/>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70213</xdr:rowOff>
    </xdr:to>
    <xdr:cxnSp macro="">
      <xdr:nvCxnSpPr>
        <xdr:cNvPr id="198" name="直線コネクタ 197"/>
        <xdr:cNvCxnSpPr/>
      </xdr:nvCxnSpPr>
      <xdr:spPr>
        <a:xfrm>
          <a:off x="1130300" y="103343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203" name="n_1mainValue【橋りょう・トンネル】&#10;有形固定資産減価償却率"/>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152236</xdr:rowOff>
    </xdr:from>
    <xdr:ext cx="405111" cy="259045"/>
    <xdr:sp macro="" textlink="">
      <xdr:nvSpPr>
        <xdr:cNvPr id="204" name="n_2mainValue【橋りょう・トンネル】&#10;有形固定資産減価償却率"/>
        <xdr:cNvSpPr txBox="1"/>
      </xdr:nvSpPr>
      <xdr:spPr>
        <a:xfrm>
          <a:off x="2705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137540</xdr:rowOff>
    </xdr:from>
    <xdr:ext cx="405111" cy="259045"/>
    <xdr:sp macro="" textlink="">
      <xdr:nvSpPr>
        <xdr:cNvPr id="205" name="n_3mainValue【橋りょう・トンネル】&#10;有形固定資産減価償却率"/>
        <xdr:cNvSpPr txBox="1"/>
      </xdr:nvSpPr>
      <xdr:spPr>
        <a:xfrm>
          <a:off x="1816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206" name="n_4mainValue【橋りょう・トンネル】&#10;有形固定資産減価償却率"/>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33" name="【橋りょう・トンネル】&#10;一人当たり有形固定資産（償却資産）額平均値テキスト"/>
        <xdr:cNvSpPr txBox="1"/>
      </xdr:nvSpPr>
      <xdr:spPr>
        <a:xfrm>
          <a:off x="10515600" y="10588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16947</xdr:rowOff>
    </xdr:from>
    <xdr:to>
      <xdr:col>55</xdr:col>
      <xdr:colOff>50800</xdr:colOff>
      <xdr:row>61</xdr:row>
      <xdr:rowOff>118547</xdr:rowOff>
    </xdr:to>
    <xdr:sp macro="" textlink="">
      <xdr:nvSpPr>
        <xdr:cNvPr id="244" name="楕円 243"/>
        <xdr:cNvSpPr/>
      </xdr:nvSpPr>
      <xdr:spPr>
        <a:xfrm>
          <a:off x="10426700" y="10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39824</xdr:rowOff>
    </xdr:from>
    <xdr:ext cx="599010" cy="259045"/>
    <xdr:sp macro="" textlink="">
      <xdr:nvSpPr>
        <xdr:cNvPr id="245" name="【橋りょう・トンネル】&#10;一人当たり有形固定資産（償却資産）額該当値テキスト"/>
        <xdr:cNvSpPr txBox="1"/>
      </xdr:nvSpPr>
      <xdr:spPr>
        <a:xfrm>
          <a:off x="10515600" y="1032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25353</xdr:rowOff>
    </xdr:from>
    <xdr:to>
      <xdr:col>50</xdr:col>
      <xdr:colOff>165100</xdr:colOff>
      <xdr:row>61</xdr:row>
      <xdr:rowOff>126953</xdr:rowOff>
    </xdr:to>
    <xdr:sp macro="" textlink="">
      <xdr:nvSpPr>
        <xdr:cNvPr id="246" name="楕円 245"/>
        <xdr:cNvSpPr/>
      </xdr:nvSpPr>
      <xdr:spPr>
        <a:xfrm>
          <a:off x="9588500" y="104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67747</xdr:rowOff>
    </xdr:from>
    <xdr:to>
      <xdr:col>55</xdr:col>
      <xdr:colOff>0</xdr:colOff>
      <xdr:row>61</xdr:row>
      <xdr:rowOff>76153</xdr:rowOff>
    </xdr:to>
    <xdr:cxnSp macro="">
      <xdr:nvCxnSpPr>
        <xdr:cNvPr id="247" name="直線コネクタ 246"/>
        <xdr:cNvCxnSpPr/>
      </xdr:nvCxnSpPr>
      <xdr:spPr>
        <a:xfrm flipV="1">
          <a:off x="9639300" y="10526197"/>
          <a:ext cx="8382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26430</xdr:rowOff>
    </xdr:from>
    <xdr:to>
      <xdr:col>46</xdr:col>
      <xdr:colOff>38100</xdr:colOff>
      <xdr:row>61</xdr:row>
      <xdr:rowOff>128030</xdr:rowOff>
    </xdr:to>
    <xdr:sp macro="" textlink="">
      <xdr:nvSpPr>
        <xdr:cNvPr id="248" name="楕円 247"/>
        <xdr:cNvSpPr/>
      </xdr:nvSpPr>
      <xdr:spPr>
        <a:xfrm>
          <a:off x="8699500" y="104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76153</xdr:rowOff>
    </xdr:from>
    <xdr:to>
      <xdr:col>50</xdr:col>
      <xdr:colOff>114300</xdr:colOff>
      <xdr:row>61</xdr:row>
      <xdr:rowOff>77230</xdr:rowOff>
    </xdr:to>
    <xdr:cxnSp macro="">
      <xdr:nvCxnSpPr>
        <xdr:cNvPr id="249" name="直線コネクタ 248"/>
        <xdr:cNvCxnSpPr/>
      </xdr:nvCxnSpPr>
      <xdr:spPr>
        <a:xfrm flipV="1">
          <a:off x="8750300" y="10534603"/>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29266</xdr:rowOff>
    </xdr:from>
    <xdr:to>
      <xdr:col>41</xdr:col>
      <xdr:colOff>101600</xdr:colOff>
      <xdr:row>61</xdr:row>
      <xdr:rowOff>130866</xdr:rowOff>
    </xdr:to>
    <xdr:sp macro="" textlink="">
      <xdr:nvSpPr>
        <xdr:cNvPr id="250" name="楕円 249"/>
        <xdr:cNvSpPr/>
      </xdr:nvSpPr>
      <xdr:spPr>
        <a:xfrm>
          <a:off x="7810500" y="104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77230</xdr:rowOff>
    </xdr:from>
    <xdr:to>
      <xdr:col>45</xdr:col>
      <xdr:colOff>177800</xdr:colOff>
      <xdr:row>61</xdr:row>
      <xdr:rowOff>80066</xdr:rowOff>
    </xdr:to>
    <xdr:cxnSp macro="">
      <xdr:nvCxnSpPr>
        <xdr:cNvPr id="251" name="直線コネクタ 250"/>
        <xdr:cNvCxnSpPr/>
      </xdr:nvCxnSpPr>
      <xdr:spPr>
        <a:xfrm flipV="1">
          <a:off x="7861300" y="10535680"/>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31416</xdr:rowOff>
    </xdr:from>
    <xdr:to>
      <xdr:col>36</xdr:col>
      <xdr:colOff>165100</xdr:colOff>
      <xdr:row>61</xdr:row>
      <xdr:rowOff>133016</xdr:rowOff>
    </xdr:to>
    <xdr:sp macro="" textlink="">
      <xdr:nvSpPr>
        <xdr:cNvPr id="252" name="楕円 251"/>
        <xdr:cNvSpPr/>
      </xdr:nvSpPr>
      <xdr:spPr>
        <a:xfrm>
          <a:off x="6921500" y="104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80066</xdr:rowOff>
    </xdr:from>
    <xdr:to>
      <xdr:col>41</xdr:col>
      <xdr:colOff>50800</xdr:colOff>
      <xdr:row>61</xdr:row>
      <xdr:rowOff>82216</xdr:rowOff>
    </xdr:to>
    <xdr:cxnSp macro="">
      <xdr:nvCxnSpPr>
        <xdr:cNvPr id="253" name="直線コネクタ 252"/>
        <xdr:cNvCxnSpPr/>
      </xdr:nvCxnSpPr>
      <xdr:spPr>
        <a:xfrm flipV="1">
          <a:off x="6972300" y="10538516"/>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54" name="n_1aveValue【橋りょう・トンネル】&#10;一人当たり有形固定資産（償却資産）額"/>
        <xdr:cNvSpPr txBox="1"/>
      </xdr:nvSpPr>
      <xdr:spPr>
        <a:xfrm>
          <a:off x="93270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xdr:cNvSpPr txBox="1"/>
      </xdr:nvSpPr>
      <xdr:spPr>
        <a:xfrm>
          <a:off x="6672795" y="107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143480</xdr:rowOff>
    </xdr:from>
    <xdr:ext cx="599010" cy="259045"/>
    <xdr:sp macro="" textlink="">
      <xdr:nvSpPr>
        <xdr:cNvPr id="258" name="n_1mainValue【橋りょう・トンネル】&#10;一人当たり有形固定資産（償却資産）額"/>
        <xdr:cNvSpPr txBox="1"/>
      </xdr:nvSpPr>
      <xdr:spPr>
        <a:xfrm>
          <a:off x="9327095" y="102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144557</xdr:rowOff>
    </xdr:from>
    <xdr:ext cx="599010" cy="259045"/>
    <xdr:sp macro="" textlink="">
      <xdr:nvSpPr>
        <xdr:cNvPr id="259" name="n_2mainValue【橋りょう・トンネル】&#10;一人当たり有形固定資産（償却資産）額"/>
        <xdr:cNvSpPr txBox="1"/>
      </xdr:nvSpPr>
      <xdr:spPr>
        <a:xfrm>
          <a:off x="8450795" y="102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147393</xdr:rowOff>
    </xdr:from>
    <xdr:ext cx="599010" cy="259045"/>
    <xdr:sp macro="" textlink="">
      <xdr:nvSpPr>
        <xdr:cNvPr id="260" name="n_3mainValue【橋りょう・トンネル】&#10;一人当たり有形固定資産（償却資産）額"/>
        <xdr:cNvSpPr txBox="1"/>
      </xdr:nvSpPr>
      <xdr:spPr>
        <a:xfrm>
          <a:off x="7561795" y="1026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149543</xdr:rowOff>
    </xdr:from>
    <xdr:ext cx="599010" cy="259045"/>
    <xdr:sp macro="" textlink="">
      <xdr:nvSpPr>
        <xdr:cNvPr id="261" name="n_4mainValue【橋りょう・トンネル】&#10;一人当たり有形固定資産（償却資産）額"/>
        <xdr:cNvSpPr txBox="1"/>
      </xdr:nvSpPr>
      <xdr:spPr>
        <a:xfrm>
          <a:off x="6672795" y="1026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91" name="【公営住宅】&#10;有形固定資産減価償却率平均値テキスト"/>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302" name="楕円 301"/>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303" name="【公営住宅】&#10;有形固定資産減価償却率該当値テキスト"/>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304" name="楕円 303"/>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51436</xdr:rowOff>
    </xdr:from>
    <xdr:to>
      <xdr:col>24</xdr:col>
      <xdr:colOff>63500</xdr:colOff>
      <xdr:row>81</xdr:row>
      <xdr:rowOff>95250</xdr:rowOff>
    </xdr:to>
    <xdr:cxnSp macro="">
      <xdr:nvCxnSpPr>
        <xdr:cNvPr id="305" name="直線コネクタ 304"/>
        <xdr:cNvCxnSpPr/>
      </xdr:nvCxnSpPr>
      <xdr:spPr>
        <a:xfrm>
          <a:off x="3797300" y="139388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145414</xdr:rowOff>
    </xdr:from>
    <xdr:to>
      <xdr:col>15</xdr:col>
      <xdr:colOff>101600</xdr:colOff>
      <xdr:row>81</xdr:row>
      <xdr:rowOff>75564</xdr:rowOff>
    </xdr:to>
    <xdr:sp macro="" textlink="">
      <xdr:nvSpPr>
        <xdr:cNvPr id="306" name="楕円 305"/>
        <xdr:cNvSpPr/>
      </xdr:nvSpPr>
      <xdr:spPr>
        <a:xfrm>
          <a:off x="2857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81</xdr:row>
      <xdr:rowOff>51436</xdr:rowOff>
    </xdr:to>
    <xdr:cxnSp macro="">
      <xdr:nvCxnSpPr>
        <xdr:cNvPr id="307" name="直線コネクタ 306"/>
        <xdr:cNvCxnSpPr/>
      </xdr:nvCxnSpPr>
      <xdr:spPr>
        <a:xfrm>
          <a:off x="2908300" y="139122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71120</xdr:rowOff>
    </xdr:from>
    <xdr:to>
      <xdr:col>10</xdr:col>
      <xdr:colOff>165100</xdr:colOff>
      <xdr:row>81</xdr:row>
      <xdr:rowOff>1270</xdr:rowOff>
    </xdr:to>
    <xdr:sp macro="" textlink="">
      <xdr:nvSpPr>
        <xdr:cNvPr id="308" name="楕円 307"/>
        <xdr:cNvSpPr/>
      </xdr:nvSpPr>
      <xdr:spPr>
        <a:xfrm>
          <a:off x="1968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121920</xdr:rowOff>
    </xdr:from>
    <xdr:to>
      <xdr:col>15</xdr:col>
      <xdr:colOff>50800</xdr:colOff>
      <xdr:row>81</xdr:row>
      <xdr:rowOff>24764</xdr:rowOff>
    </xdr:to>
    <xdr:cxnSp macro="">
      <xdr:nvCxnSpPr>
        <xdr:cNvPr id="309" name="直線コネクタ 308"/>
        <xdr:cNvCxnSpPr/>
      </xdr:nvCxnSpPr>
      <xdr:spPr>
        <a:xfrm>
          <a:off x="2019300" y="138379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40639</xdr:rowOff>
    </xdr:from>
    <xdr:to>
      <xdr:col>6</xdr:col>
      <xdr:colOff>38100</xdr:colOff>
      <xdr:row>80</xdr:row>
      <xdr:rowOff>142239</xdr:rowOff>
    </xdr:to>
    <xdr:sp macro="" textlink="">
      <xdr:nvSpPr>
        <xdr:cNvPr id="310" name="楕円 309"/>
        <xdr:cNvSpPr/>
      </xdr:nvSpPr>
      <xdr:spPr>
        <a:xfrm>
          <a:off x="1079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91439</xdr:rowOff>
    </xdr:from>
    <xdr:to>
      <xdr:col>10</xdr:col>
      <xdr:colOff>114300</xdr:colOff>
      <xdr:row>80</xdr:row>
      <xdr:rowOff>121920</xdr:rowOff>
    </xdr:to>
    <xdr:cxnSp macro="">
      <xdr:nvCxnSpPr>
        <xdr:cNvPr id="311" name="直線コネクタ 310"/>
        <xdr:cNvCxnSpPr/>
      </xdr:nvCxnSpPr>
      <xdr:spPr>
        <a:xfrm>
          <a:off x="1130300" y="13807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3" name="n_2ave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ave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15" name="n_4ave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118763</xdr:rowOff>
    </xdr:from>
    <xdr:ext cx="405111" cy="259045"/>
    <xdr:sp macro="" textlink="">
      <xdr:nvSpPr>
        <xdr:cNvPr id="316" name="n_1mainValue【公営住宅】&#10;有形固定資産減価償却率"/>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92091</xdr:rowOff>
    </xdr:from>
    <xdr:ext cx="405111" cy="259045"/>
    <xdr:sp macro="" textlink="">
      <xdr:nvSpPr>
        <xdr:cNvPr id="317" name="n_2mainValue【公営住宅】&#10;有形固定資産減価償却率"/>
        <xdr:cNvSpPr txBox="1"/>
      </xdr:nvSpPr>
      <xdr:spPr>
        <a:xfrm>
          <a:off x="2705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17797</xdr:rowOff>
    </xdr:from>
    <xdr:ext cx="405111" cy="259045"/>
    <xdr:sp macro="" textlink="">
      <xdr:nvSpPr>
        <xdr:cNvPr id="318" name="n_3mainValue【公営住宅】&#10;有形固定資産減価償却率"/>
        <xdr:cNvSpPr txBox="1"/>
      </xdr:nvSpPr>
      <xdr:spPr>
        <a:xfrm>
          <a:off x="1816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158766</xdr:rowOff>
    </xdr:from>
    <xdr:ext cx="405111" cy="259045"/>
    <xdr:sp macro="" textlink="">
      <xdr:nvSpPr>
        <xdr:cNvPr id="319" name="n_4mainValue【公営住宅】&#10;有形固定資産減価償却率"/>
        <xdr:cNvSpPr txBox="1"/>
      </xdr:nvSpPr>
      <xdr:spPr>
        <a:xfrm>
          <a:off x="927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46"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166979</xdr:rowOff>
    </xdr:from>
    <xdr:to>
      <xdr:col>55</xdr:col>
      <xdr:colOff>50800</xdr:colOff>
      <xdr:row>85</xdr:row>
      <xdr:rowOff>97129</xdr:rowOff>
    </xdr:to>
    <xdr:sp macro="" textlink="">
      <xdr:nvSpPr>
        <xdr:cNvPr id="357" name="楕円 356"/>
        <xdr:cNvSpPr/>
      </xdr:nvSpPr>
      <xdr:spPr>
        <a:xfrm>
          <a:off x="10426700" y="145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81906</xdr:rowOff>
    </xdr:from>
    <xdr:ext cx="469744" cy="259045"/>
    <xdr:sp macro="" textlink="">
      <xdr:nvSpPr>
        <xdr:cNvPr id="358" name="【公営住宅】&#10;一人当たり面積該当値テキスト"/>
        <xdr:cNvSpPr txBox="1"/>
      </xdr:nvSpPr>
      <xdr:spPr>
        <a:xfrm>
          <a:off x="10515600" y="144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167894</xdr:rowOff>
    </xdr:from>
    <xdr:to>
      <xdr:col>50</xdr:col>
      <xdr:colOff>165100</xdr:colOff>
      <xdr:row>85</xdr:row>
      <xdr:rowOff>98044</xdr:rowOff>
    </xdr:to>
    <xdr:sp macro="" textlink="">
      <xdr:nvSpPr>
        <xdr:cNvPr id="359" name="楕円 358"/>
        <xdr:cNvSpPr/>
      </xdr:nvSpPr>
      <xdr:spPr>
        <a:xfrm>
          <a:off x="9588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46329</xdr:rowOff>
    </xdr:from>
    <xdr:to>
      <xdr:col>55</xdr:col>
      <xdr:colOff>0</xdr:colOff>
      <xdr:row>85</xdr:row>
      <xdr:rowOff>47244</xdr:rowOff>
    </xdr:to>
    <xdr:cxnSp macro="">
      <xdr:nvCxnSpPr>
        <xdr:cNvPr id="360" name="直線コネクタ 359"/>
        <xdr:cNvCxnSpPr/>
      </xdr:nvCxnSpPr>
      <xdr:spPr>
        <a:xfrm flipV="1">
          <a:off x="9639300" y="1461957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166523</xdr:rowOff>
    </xdr:from>
    <xdr:to>
      <xdr:col>46</xdr:col>
      <xdr:colOff>38100</xdr:colOff>
      <xdr:row>85</xdr:row>
      <xdr:rowOff>96673</xdr:rowOff>
    </xdr:to>
    <xdr:sp macro="" textlink="">
      <xdr:nvSpPr>
        <xdr:cNvPr id="361" name="楕円 360"/>
        <xdr:cNvSpPr/>
      </xdr:nvSpPr>
      <xdr:spPr>
        <a:xfrm>
          <a:off x="8699500" y="145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45873</xdr:rowOff>
    </xdr:from>
    <xdr:to>
      <xdr:col>50</xdr:col>
      <xdr:colOff>114300</xdr:colOff>
      <xdr:row>85</xdr:row>
      <xdr:rowOff>47244</xdr:rowOff>
    </xdr:to>
    <xdr:cxnSp macro="">
      <xdr:nvCxnSpPr>
        <xdr:cNvPr id="362" name="直線コネクタ 361"/>
        <xdr:cNvCxnSpPr/>
      </xdr:nvCxnSpPr>
      <xdr:spPr>
        <a:xfrm>
          <a:off x="8750300" y="146191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165608</xdr:rowOff>
    </xdr:from>
    <xdr:to>
      <xdr:col>41</xdr:col>
      <xdr:colOff>101600</xdr:colOff>
      <xdr:row>85</xdr:row>
      <xdr:rowOff>95758</xdr:rowOff>
    </xdr:to>
    <xdr:sp macro="" textlink="">
      <xdr:nvSpPr>
        <xdr:cNvPr id="363" name="楕円 362"/>
        <xdr:cNvSpPr/>
      </xdr:nvSpPr>
      <xdr:spPr>
        <a:xfrm>
          <a:off x="7810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44958</xdr:rowOff>
    </xdr:from>
    <xdr:to>
      <xdr:col>45</xdr:col>
      <xdr:colOff>177800</xdr:colOff>
      <xdr:row>85</xdr:row>
      <xdr:rowOff>45873</xdr:rowOff>
    </xdr:to>
    <xdr:cxnSp macro="">
      <xdr:nvCxnSpPr>
        <xdr:cNvPr id="364" name="直線コネクタ 363"/>
        <xdr:cNvCxnSpPr/>
      </xdr:nvCxnSpPr>
      <xdr:spPr>
        <a:xfrm>
          <a:off x="7861300" y="146182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165608</xdr:rowOff>
    </xdr:from>
    <xdr:to>
      <xdr:col>36</xdr:col>
      <xdr:colOff>165100</xdr:colOff>
      <xdr:row>85</xdr:row>
      <xdr:rowOff>95758</xdr:rowOff>
    </xdr:to>
    <xdr:sp macro="" textlink="">
      <xdr:nvSpPr>
        <xdr:cNvPr id="365" name="楕円 364"/>
        <xdr:cNvSpPr/>
      </xdr:nvSpPr>
      <xdr:spPr>
        <a:xfrm>
          <a:off x="692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44958</xdr:rowOff>
    </xdr:from>
    <xdr:to>
      <xdr:col>41</xdr:col>
      <xdr:colOff>50800</xdr:colOff>
      <xdr:row>85</xdr:row>
      <xdr:rowOff>44958</xdr:rowOff>
    </xdr:to>
    <xdr:cxnSp macro="">
      <xdr:nvCxnSpPr>
        <xdr:cNvPr id="366" name="直線コネクタ 365"/>
        <xdr:cNvCxnSpPr/>
      </xdr:nvCxnSpPr>
      <xdr:spPr>
        <a:xfrm>
          <a:off x="6972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68" name="n_2ave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69" name="n_3aveValue【公営住宅】&#10;一人当たり面積"/>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89171</xdr:rowOff>
    </xdr:from>
    <xdr:ext cx="469744" cy="259045"/>
    <xdr:sp macro="" textlink="">
      <xdr:nvSpPr>
        <xdr:cNvPr id="371" name="n_1mainValue【公営住宅】&#10;一人当たり面積"/>
        <xdr:cNvSpPr txBox="1"/>
      </xdr:nvSpPr>
      <xdr:spPr>
        <a:xfrm>
          <a:off x="9391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87800</xdr:rowOff>
    </xdr:from>
    <xdr:ext cx="469744" cy="259045"/>
    <xdr:sp macro="" textlink="">
      <xdr:nvSpPr>
        <xdr:cNvPr id="372" name="n_2mainValue【公営住宅】&#10;一人当たり面積"/>
        <xdr:cNvSpPr txBox="1"/>
      </xdr:nvSpPr>
      <xdr:spPr>
        <a:xfrm>
          <a:off x="8515427" y="1466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86885</xdr:rowOff>
    </xdr:from>
    <xdr:ext cx="469744" cy="259045"/>
    <xdr:sp macro="" textlink="">
      <xdr:nvSpPr>
        <xdr:cNvPr id="373" name="n_3mainValue【公営住宅】&#10;一人当たり面積"/>
        <xdr:cNvSpPr txBox="1"/>
      </xdr:nvSpPr>
      <xdr:spPr>
        <a:xfrm>
          <a:off x="7626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86885</xdr:rowOff>
    </xdr:from>
    <xdr:ext cx="469744" cy="259045"/>
    <xdr:sp macro="" textlink="">
      <xdr:nvSpPr>
        <xdr:cNvPr id="374" name="n_4mainValue【公営住宅】&#10;一人当たり面積"/>
        <xdr:cNvSpPr txBox="1"/>
      </xdr:nvSpPr>
      <xdr:spPr>
        <a:xfrm>
          <a:off x="6737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420" name="【認定こども園・幼稚園・保育所】&#10;有形固定資産減価償却率平均値テキスト"/>
        <xdr:cNvSpPr txBox="1"/>
      </xdr:nvSpPr>
      <xdr:spPr>
        <a:xfrm>
          <a:off x="163576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132080</xdr:rowOff>
    </xdr:from>
    <xdr:to>
      <xdr:col>85</xdr:col>
      <xdr:colOff>177800</xdr:colOff>
      <xdr:row>35</xdr:row>
      <xdr:rowOff>62230</xdr:rowOff>
    </xdr:to>
    <xdr:sp macro="" textlink="">
      <xdr:nvSpPr>
        <xdr:cNvPr id="431" name="楕円 430"/>
        <xdr:cNvSpPr/>
      </xdr:nvSpPr>
      <xdr:spPr>
        <a:xfrm>
          <a:off x="16268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47007</xdr:rowOff>
    </xdr:from>
    <xdr:ext cx="405111" cy="259045"/>
    <xdr:sp macro="" textlink="">
      <xdr:nvSpPr>
        <xdr:cNvPr id="432" name="【認定こども園・幼稚園・保育所】&#10;有形固定資産減価償却率該当値テキスト"/>
        <xdr:cNvSpPr txBox="1"/>
      </xdr:nvSpPr>
      <xdr:spPr>
        <a:xfrm>
          <a:off x="163576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433" name="楕円 432"/>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35</xdr:row>
      <xdr:rowOff>11430</xdr:rowOff>
    </xdr:to>
    <xdr:cxnSp macro="">
      <xdr:nvCxnSpPr>
        <xdr:cNvPr id="434" name="直線コネクタ 433"/>
        <xdr:cNvCxnSpPr/>
      </xdr:nvCxnSpPr>
      <xdr:spPr>
        <a:xfrm>
          <a:off x="15481300" y="59397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170180</xdr:rowOff>
    </xdr:from>
    <xdr:to>
      <xdr:col>76</xdr:col>
      <xdr:colOff>165100</xdr:colOff>
      <xdr:row>35</xdr:row>
      <xdr:rowOff>100330</xdr:rowOff>
    </xdr:to>
    <xdr:sp macro="" textlink="">
      <xdr:nvSpPr>
        <xdr:cNvPr id="435" name="楕円 434"/>
        <xdr:cNvSpPr/>
      </xdr:nvSpPr>
      <xdr:spPr>
        <a:xfrm>
          <a:off x="14541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35</xdr:row>
      <xdr:rowOff>49530</xdr:rowOff>
    </xdr:to>
    <xdr:cxnSp macro="">
      <xdr:nvCxnSpPr>
        <xdr:cNvPr id="436" name="直線コネクタ 435"/>
        <xdr:cNvCxnSpPr/>
      </xdr:nvCxnSpPr>
      <xdr:spPr>
        <a:xfrm flipV="1">
          <a:off x="14592300" y="59397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437" name="楕円 436"/>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49530</xdr:rowOff>
    </xdr:from>
    <xdr:to>
      <xdr:col>76</xdr:col>
      <xdr:colOff>114300</xdr:colOff>
      <xdr:row>36</xdr:row>
      <xdr:rowOff>70485</xdr:rowOff>
    </xdr:to>
    <xdr:cxnSp macro="">
      <xdr:nvCxnSpPr>
        <xdr:cNvPr id="438" name="直線コネクタ 437"/>
        <xdr:cNvCxnSpPr/>
      </xdr:nvCxnSpPr>
      <xdr:spPr>
        <a:xfrm flipV="1">
          <a:off x="13703300" y="605028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151130</xdr:rowOff>
    </xdr:from>
    <xdr:to>
      <xdr:col>67</xdr:col>
      <xdr:colOff>101600</xdr:colOff>
      <xdr:row>36</xdr:row>
      <xdr:rowOff>81280</xdr:rowOff>
    </xdr:to>
    <xdr:sp macro="" textlink="">
      <xdr:nvSpPr>
        <xdr:cNvPr id="439" name="楕円 438"/>
        <xdr:cNvSpPr/>
      </xdr:nvSpPr>
      <xdr:spPr>
        <a:xfrm>
          <a:off x="12763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30480</xdr:rowOff>
    </xdr:from>
    <xdr:to>
      <xdr:col>71</xdr:col>
      <xdr:colOff>177800</xdr:colOff>
      <xdr:row>36</xdr:row>
      <xdr:rowOff>70485</xdr:rowOff>
    </xdr:to>
    <xdr:cxnSp macro="">
      <xdr:nvCxnSpPr>
        <xdr:cNvPr id="440" name="直線コネクタ 439"/>
        <xdr:cNvCxnSpPr/>
      </xdr:nvCxnSpPr>
      <xdr:spPr>
        <a:xfrm>
          <a:off x="12814300" y="6202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441" name="n_1aveValue【認定こども園・幼稚園・保育所】&#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42" name="n_2aveValue【認定こども園・幼稚園・保育所】&#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443" name="n_3ave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44"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445" name="n_1mainValue【認定こども園・幼稚園・保育所】&#10;有形固定資産減価償却率"/>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116857</xdr:rowOff>
    </xdr:from>
    <xdr:ext cx="405111" cy="259045"/>
    <xdr:sp macro="" textlink="">
      <xdr:nvSpPr>
        <xdr:cNvPr id="446" name="n_2mainValue【認定こども園・幼稚園・保育所】&#10;有形固定資産減価償却率"/>
        <xdr:cNvSpPr txBox="1"/>
      </xdr:nvSpPr>
      <xdr:spPr>
        <a:xfrm>
          <a:off x="14389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447" name="n_3mainValue【認定こども園・幼稚園・保育所】&#10;有形固定資産減価償却率"/>
        <xdr:cNvSpPr txBox="1"/>
      </xdr:nvSpPr>
      <xdr:spPr>
        <a:xfrm>
          <a:off x="13500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97807</xdr:rowOff>
    </xdr:from>
    <xdr:ext cx="405111" cy="259045"/>
    <xdr:sp macro="" textlink="">
      <xdr:nvSpPr>
        <xdr:cNvPr id="448" name="n_4mainValue【認定こども園・幼稚園・保育所】&#10;有形固定資産減価償却率"/>
        <xdr:cNvSpPr txBox="1"/>
      </xdr:nvSpPr>
      <xdr:spPr>
        <a:xfrm>
          <a:off x="12611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477"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xdr:nvSpPr>
        <xdr:cNvPr id="488" name="楕円 487"/>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41927</xdr:rowOff>
    </xdr:from>
    <xdr:ext cx="469744" cy="259045"/>
    <xdr:sp macro="" textlink="">
      <xdr:nvSpPr>
        <xdr:cNvPr id="489" name="【認定こども園・幼稚園・保育所】&#10;一人当たり面積該当値テキスト"/>
        <xdr:cNvSpPr txBox="1"/>
      </xdr:nvSpPr>
      <xdr:spPr>
        <a:xfrm>
          <a:off x="22199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63500</xdr:rowOff>
    </xdr:from>
    <xdr:to>
      <xdr:col>112</xdr:col>
      <xdr:colOff>38100</xdr:colOff>
      <xdr:row>40</xdr:row>
      <xdr:rowOff>165100</xdr:rowOff>
    </xdr:to>
    <xdr:sp macro="" textlink="">
      <xdr:nvSpPr>
        <xdr:cNvPr id="490" name="楕円 489"/>
        <xdr:cNvSpPr/>
      </xdr:nvSpPr>
      <xdr:spPr>
        <a:xfrm>
          <a:off x="2127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114300</xdr:rowOff>
    </xdr:from>
    <xdr:to>
      <xdr:col>116</xdr:col>
      <xdr:colOff>63500</xdr:colOff>
      <xdr:row>40</xdr:row>
      <xdr:rowOff>114300</xdr:rowOff>
    </xdr:to>
    <xdr:cxnSp macro="">
      <xdr:nvCxnSpPr>
        <xdr:cNvPr id="491" name="直線コネクタ 490"/>
        <xdr:cNvCxnSpPr/>
      </xdr:nvCxnSpPr>
      <xdr:spPr>
        <a:xfrm>
          <a:off x="21323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492" name="楕円 491"/>
        <xdr:cNvSpPr/>
      </xdr:nvSpPr>
      <xdr:spPr>
        <a:xfrm>
          <a:off x="2038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40</xdr:row>
      <xdr:rowOff>114300</xdr:rowOff>
    </xdr:to>
    <xdr:cxnSp macro="">
      <xdr:nvCxnSpPr>
        <xdr:cNvPr id="493" name="直線コネクタ 492"/>
        <xdr:cNvCxnSpPr/>
      </xdr:nvCxnSpPr>
      <xdr:spPr>
        <a:xfrm>
          <a:off x="20434300" y="6835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81280</xdr:rowOff>
    </xdr:to>
    <xdr:sp macro="" textlink="">
      <xdr:nvSpPr>
        <xdr:cNvPr id="494" name="楕円 493"/>
        <xdr:cNvSpPr/>
      </xdr:nvSpPr>
      <xdr:spPr>
        <a:xfrm>
          <a:off x="19494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148590</xdr:rowOff>
    </xdr:to>
    <xdr:cxnSp macro="">
      <xdr:nvCxnSpPr>
        <xdr:cNvPr id="495" name="直線コネクタ 494"/>
        <xdr:cNvCxnSpPr/>
      </xdr:nvCxnSpPr>
      <xdr:spPr>
        <a:xfrm>
          <a:off x="19545300" y="671703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158750</xdr:rowOff>
    </xdr:from>
    <xdr:to>
      <xdr:col>98</xdr:col>
      <xdr:colOff>38100</xdr:colOff>
      <xdr:row>40</xdr:row>
      <xdr:rowOff>88900</xdr:rowOff>
    </xdr:to>
    <xdr:sp macro="" textlink="">
      <xdr:nvSpPr>
        <xdr:cNvPr id="496" name="楕円 495"/>
        <xdr:cNvSpPr/>
      </xdr:nvSpPr>
      <xdr:spPr>
        <a:xfrm>
          <a:off x="18605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30480</xdr:rowOff>
    </xdr:from>
    <xdr:to>
      <xdr:col>102</xdr:col>
      <xdr:colOff>114300</xdr:colOff>
      <xdr:row>40</xdr:row>
      <xdr:rowOff>38100</xdr:rowOff>
    </xdr:to>
    <xdr:cxnSp macro="">
      <xdr:nvCxnSpPr>
        <xdr:cNvPr id="497" name="直線コネクタ 496"/>
        <xdr:cNvCxnSpPr/>
      </xdr:nvCxnSpPr>
      <xdr:spPr>
        <a:xfrm flipV="1">
          <a:off x="18656300" y="67170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498"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499"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00"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01"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156227</xdr:rowOff>
    </xdr:from>
    <xdr:ext cx="469744" cy="259045"/>
    <xdr:sp macro="" textlink="">
      <xdr:nvSpPr>
        <xdr:cNvPr id="502" name="n_1main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503" name="n_2mainValue【認定こども園・幼稚園・保育所】&#10;一人当たり面積"/>
        <xdr:cNvSpPr txBox="1"/>
      </xdr:nvSpPr>
      <xdr:spPr>
        <a:xfrm>
          <a:off x="20199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72407</xdr:rowOff>
    </xdr:from>
    <xdr:ext cx="469744" cy="259045"/>
    <xdr:sp macro="" textlink="">
      <xdr:nvSpPr>
        <xdr:cNvPr id="504" name="n_3mainValue【認定こども園・幼稚園・保育所】&#10;一人当たり面積"/>
        <xdr:cNvSpPr txBox="1"/>
      </xdr:nvSpPr>
      <xdr:spPr>
        <a:xfrm>
          <a:off x="19310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80027</xdr:rowOff>
    </xdr:from>
    <xdr:ext cx="469744" cy="259045"/>
    <xdr:sp macro="" textlink="">
      <xdr:nvSpPr>
        <xdr:cNvPr id="505" name="n_4mainValue【認定こども園・幼稚園・保育所】&#10;一人当たり面積"/>
        <xdr:cNvSpPr txBox="1"/>
      </xdr:nvSpPr>
      <xdr:spPr>
        <a:xfrm>
          <a:off x="18421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533" name="【学校施設】&#10;有形固定資産減価償却率平均値テキスト"/>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125222</xdr:rowOff>
    </xdr:from>
    <xdr:to>
      <xdr:col>85</xdr:col>
      <xdr:colOff>177800</xdr:colOff>
      <xdr:row>62</xdr:row>
      <xdr:rowOff>55372</xdr:rowOff>
    </xdr:to>
    <xdr:sp macro="" textlink="">
      <xdr:nvSpPr>
        <xdr:cNvPr id="544" name="楕円 543"/>
        <xdr:cNvSpPr/>
      </xdr:nvSpPr>
      <xdr:spPr>
        <a:xfrm>
          <a:off x="16268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103649</xdr:rowOff>
    </xdr:from>
    <xdr:ext cx="405111" cy="259045"/>
    <xdr:sp macro="" textlink="">
      <xdr:nvSpPr>
        <xdr:cNvPr id="545" name="【学校施設】&#10;有形固定資産減価償却率該当値テキスト"/>
        <xdr:cNvSpPr txBox="1"/>
      </xdr:nvSpPr>
      <xdr:spPr>
        <a:xfrm>
          <a:off x="16357600"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104648</xdr:rowOff>
    </xdr:from>
    <xdr:to>
      <xdr:col>81</xdr:col>
      <xdr:colOff>101600</xdr:colOff>
      <xdr:row>62</xdr:row>
      <xdr:rowOff>34798</xdr:rowOff>
    </xdr:to>
    <xdr:sp macro="" textlink="">
      <xdr:nvSpPr>
        <xdr:cNvPr id="546" name="楕円 545"/>
        <xdr:cNvSpPr/>
      </xdr:nvSpPr>
      <xdr:spPr>
        <a:xfrm>
          <a:off x="15430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155448</xdr:rowOff>
    </xdr:from>
    <xdr:to>
      <xdr:col>85</xdr:col>
      <xdr:colOff>127000</xdr:colOff>
      <xdr:row>62</xdr:row>
      <xdr:rowOff>4572</xdr:rowOff>
    </xdr:to>
    <xdr:cxnSp macro="">
      <xdr:nvCxnSpPr>
        <xdr:cNvPr id="547" name="直線コネクタ 546"/>
        <xdr:cNvCxnSpPr/>
      </xdr:nvCxnSpPr>
      <xdr:spPr>
        <a:xfrm>
          <a:off x="15481300" y="1061389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48" name="楕円 547"/>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155448</xdr:rowOff>
    </xdr:from>
    <xdr:to>
      <xdr:col>81</xdr:col>
      <xdr:colOff>50800</xdr:colOff>
      <xdr:row>62</xdr:row>
      <xdr:rowOff>22860</xdr:rowOff>
    </xdr:to>
    <xdr:cxnSp macro="">
      <xdr:nvCxnSpPr>
        <xdr:cNvPr id="549" name="直線コネクタ 548"/>
        <xdr:cNvCxnSpPr/>
      </xdr:nvCxnSpPr>
      <xdr:spPr>
        <a:xfrm flipV="1">
          <a:off x="14592300" y="1061389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168656</xdr:rowOff>
    </xdr:from>
    <xdr:to>
      <xdr:col>72</xdr:col>
      <xdr:colOff>38100</xdr:colOff>
      <xdr:row>62</xdr:row>
      <xdr:rowOff>98806</xdr:rowOff>
    </xdr:to>
    <xdr:sp macro="" textlink="">
      <xdr:nvSpPr>
        <xdr:cNvPr id="550" name="楕円 549"/>
        <xdr:cNvSpPr/>
      </xdr:nvSpPr>
      <xdr:spPr>
        <a:xfrm>
          <a:off x="13652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48006</xdr:rowOff>
    </xdr:to>
    <xdr:cxnSp macro="">
      <xdr:nvCxnSpPr>
        <xdr:cNvPr id="551" name="直線コネクタ 550"/>
        <xdr:cNvCxnSpPr/>
      </xdr:nvCxnSpPr>
      <xdr:spPr>
        <a:xfrm flipV="1">
          <a:off x="13703300" y="1065276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xdr:rowOff>
    </xdr:from>
    <xdr:to>
      <xdr:col>67</xdr:col>
      <xdr:colOff>101600</xdr:colOff>
      <xdr:row>62</xdr:row>
      <xdr:rowOff>107950</xdr:rowOff>
    </xdr:to>
    <xdr:sp macro="" textlink="">
      <xdr:nvSpPr>
        <xdr:cNvPr id="552" name="楕円 551"/>
        <xdr:cNvSpPr/>
      </xdr:nvSpPr>
      <xdr:spPr>
        <a:xfrm>
          <a:off x="1276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48006</xdr:rowOff>
    </xdr:from>
    <xdr:to>
      <xdr:col>71</xdr:col>
      <xdr:colOff>177800</xdr:colOff>
      <xdr:row>62</xdr:row>
      <xdr:rowOff>57150</xdr:rowOff>
    </xdr:to>
    <xdr:cxnSp macro="">
      <xdr:nvCxnSpPr>
        <xdr:cNvPr id="553" name="直線コネクタ 552"/>
        <xdr:cNvCxnSpPr/>
      </xdr:nvCxnSpPr>
      <xdr:spPr>
        <a:xfrm flipV="1">
          <a:off x="12814300" y="106779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554"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555"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5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25925</xdr:rowOff>
    </xdr:from>
    <xdr:ext cx="405111" cy="259045"/>
    <xdr:sp macro="" textlink="">
      <xdr:nvSpPr>
        <xdr:cNvPr id="558" name="n_1mainValue【学校施設】&#10;有形固定資産減価償却率"/>
        <xdr:cNvSpPr txBox="1"/>
      </xdr:nvSpPr>
      <xdr:spPr>
        <a:xfrm>
          <a:off x="15266044" y="1065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59" name="n_2mainValue【学校施設】&#10;有形固定資産減価償却率"/>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89933</xdr:rowOff>
    </xdr:from>
    <xdr:ext cx="405111" cy="259045"/>
    <xdr:sp macro="" textlink="">
      <xdr:nvSpPr>
        <xdr:cNvPr id="560" name="n_3mainValue【学校施設】&#10;有形固定資産減価償却率"/>
        <xdr:cNvSpPr txBox="1"/>
      </xdr:nvSpPr>
      <xdr:spPr>
        <a:xfrm>
          <a:off x="13500744" y="107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99077</xdr:rowOff>
    </xdr:from>
    <xdr:ext cx="405111" cy="259045"/>
    <xdr:sp macro="" textlink="">
      <xdr:nvSpPr>
        <xdr:cNvPr id="561" name="n_4mainValue【学校施設】&#10;有形固定資産減価償却率"/>
        <xdr:cNvSpPr txBox="1"/>
      </xdr:nvSpPr>
      <xdr:spPr>
        <a:xfrm>
          <a:off x="12611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59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21590</xdr:rowOff>
    </xdr:from>
    <xdr:to>
      <xdr:col>116</xdr:col>
      <xdr:colOff>114300</xdr:colOff>
      <xdr:row>61</xdr:row>
      <xdr:rowOff>123190</xdr:rowOff>
    </xdr:to>
    <xdr:sp macro="" textlink="">
      <xdr:nvSpPr>
        <xdr:cNvPr id="602" name="楕円 601"/>
        <xdr:cNvSpPr/>
      </xdr:nvSpPr>
      <xdr:spPr>
        <a:xfrm>
          <a:off x="22110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44467</xdr:rowOff>
    </xdr:from>
    <xdr:ext cx="469744" cy="259045"/>
    <xdr:sp macro="" textlink="">
      <xdr:nvSpPr>
        <xdr:cNvPr id="603" name="【学校施設】&#10;一人当たり面積該当値テキスト"/>
        <xdr:cNvSpPr txBox="1"/>
      </xdr:nvSpPr>
      <xdr:spPr>
        <a:xfrm>
          <a:off x="221996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27305</xdr:rowOff>
    </xdr:from>
    <xdr:to>
      <xdr:col>112</xdr:col>
      <xdr:colOff>38100</xdr:colOff>
      <xdr:row>61</xdr:row>
      <xdr:rowOff>128905</xdr:rowOff>
    </xdr:to>
    <xdr:sp macro="" textlink="">
      <xdr:nvSpPr>
        <xdr:cNvPr id="604" name="楕円 603"/>
        <xdr:cNvSpPr/>
      </xdr:nvSpPr>
      <xdr:spPr>
        <a:xfrm>
          <a:off x="21272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72390</xdr:rowOff>
    </xdr:from>
    <xdr:to>
      <xdr:col>116</xdr:col>
      <xdr:colOff>63500</xdr:colOff>
      <xdr:row>61</xdr:row>
      <xdr:rowOff>78105</xdr:rowOff>
    </xdr:to>
    <xdr:cxnSp macro="">
      <xdr:nvCxnSpPr>
        <xdr:cNvPr id="605" name="直線コネクタ 604"/>
        <xdr:cNvCxnSpPr/>
      </xdr:nvCxnSpPr>
      <xdr:spPr>
        <a:xfrm flipV="1">
          <a:off x="21323300" y="105308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21209</xdr:rowOff>
    </xdr:from>
    <xdr:to>
      <xdr:col>107</xdr:col>
      <xdr:colOff>101600</xdr:colOff>
      <xdr:row>61</xdr:row>
      <xdr:rowOff>122809</xdr:rowOff>
    </xdr:to>
    <xdr:sp macro="" textlink="">
      <xdr:nvSpPr>
        <xdr:cNvPr id="606" name="楕円 605"/>
        <xdr:cNvSpPr/>
      </xdr:nvSpPr>
      <xdr:spPr>
        <a:xfrm>
          <a:off x="20383500" y="104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72009</xdr:rowOff>
    </xdr:from>
    <xdr:to>
      <xdr:col>111</xdr:col>
      <xdr:colOff>177800</xdr:colOff>
      <xdr:row>61</xdr:row>
      <xdr:rowOff>78105</xdr:rowOff>
    </xdr:to>
    <xdr:cxnSp macro="">
      <xdr:nvCxnSpPr>
        <xdr:cNvPr id="607" name="直線コネクタ 606"/>
        <xdr:cNvCxnSpPr/>
      </xdr:nvCxnSpPr>
      <xdr:spPr>
        <a:xfrm>
          <a:off x="20434300" y="1053045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27305</xdr:rowOff>
    </xdr:from>
    <xdr:to>
      <xdr:col>102</xdr:col>
      <xdr:colOff>165100</xdr:colOff>
      <xdr:row>61</xdr:row>
      <xdr:rowOff>128905</xdr:rowOff>
    </xdr:to>
    <xdr:sp macro="" textlink="">
      <xdr:nvSpPr>
        <xdr:cNvPr id="608" name="楕円 607"/>
        <xdr:cNvSpPr/>
      </xdr:nvSpPr>
      <xdr:spPr>
        <a:xfrm>
          <a:off x="19494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72009</xdr:rowOff>
    </xdr:from>
    <xdr:to>
      <xdr:col>107</xdr:col>
      <xdr:colOff>50800</xdr:colOff>
      <xdr:row>61</xdr:row>
      <xdr:rowOff>78105</xdr:rowOff>
    </xdr:to>
    <xdr:cxnSp macro="">
      <xdr:nvCxnSpPr>
        <xdr:cNvPr id="609" name="直線コネクタ 608"/>
        <xdr:cNvCxnSpPr/>
      </xdr:nvCxnSpPr>
      <xdr:spPr>
        <a:xfrm flipV="1">
          <a:off x="19545300" y="1053045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27686</xdr:rowOff>
    </xdr:from>
    <xdr:to>
      <xdr:col>98</xdr:col>
      <xdr:colOff>38100</xdr:colOff>
      <xdr:row>61</xdr:row>
      <xdr:rowOff>129286</xdr:rowOff>
    </xdr:to>
    <xdr:sp macro="" textlink="">
      <xdr:nvSpPr>
        <xdr:cNvPr id="610" name="楕円 609"/>
        <xdr:cNvSpPr/>
      </xdr:nvSpPr>
      <xdr:spPr>
        <a:xfrm>
          <a:off x="18605500" y="104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78105</xdr:rowOff>
    </xdr:from>
    <xdr:to>
      <xdr:col>102</xdr:col>
      <xdr:colOff>114300</xdr:colOff>
      <xdr:row>61</xdr:row>
      <xdr:rowOff>78486</xdr:rowOff>
    </xdr:to>
    <xdr:cxnSp macro="">
      <xdr:nvCxnSpPr>
        <xdr:cNvPr id="611" name="直線コネクタ 610"/>
        <xdr:cNvCxnSpPr/>
      </xdr:nvCxnSpPr>
      <xdr:spPr>
        <a:xfrm flipV="1">
          <a:off x="18656300" y="1053655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131843</xdr:rowOff>
    </xdr:from>
    <xdr:ext cx="469744" cy="259045"/>
    <xdr:sp macro="" textlink="">
      <xdr:nvSpPr>
        <xdr:cNvPr id="612" name="n_1aveValue【学校施設】&#10;一人当たり面積"/>
        <xdr:cNvSpPr txBox="1"/>
      </xdr:nvSpPr>
      <xdr:spPr>
        <a:xfrm>
          <a:off x="210757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166895</xdr:rowOff>
    </xdr:from>
    <xdr:ext cx="469744" cy="259045"/>
    <xdr:sp macro="" textlink="">
      <xdr:nvSpPr>
        <xdr:cNvPr id="613" name="n_2aveValue【学校施設】&#10;一人当たり面積"/>
        <xdr:cNvSpPr txBox="1"/>
      </xdr:nvSpPr>
      <xdr:spPr>
        <a:xfrm>
          <a:off x="201994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13352</xdr:rowOff>
    </xdr:from>
    <xdr:ext cx="469744" cy="259045"/>
    <xdr:sp macro="" textlink="">
      <xdr:nvSpPr>
        <xdr:cNvPr id="614" name="n_3aveValue【学校施設】&#10;一人当たり面積"/>
        <xdr:cNvSpPr txBox="1"/>
      </xdr:nvSpPr>
      <xdr:spPr>
        <a:xfrm>
          <a:off x="19310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615" name="n_4aveValue【学校施設】&#10;一人当たり面積"/>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145432</xdr:rowOff>
    </xdr:from>
    <xdr:ext cx="469744" cy="259045"/>
    <xdr:sp macro="" textlink="">
      <xdr:nvSpPr>
        <xdr:cNvPr id="616" name="n_1mainValue【学校施設】&#10;一人当たり面積"/>
        <xdr:cNvSpPr txBox="1"/>
      </xdr:nvSpPr>
      <xdr:spPr>
        <a:xfrm>
          <a:off x="210757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139336</xdr:rowOff>
    </xdr:from>
    <xdr:ext cx="469744" cy="259045"/>
    <xdr:sp macro="" textlink="">
      <xdr:nvSpPr>
        <xdr:cNvPr id="617" name="n_2mainValue【学校施設】&#10;一人当たり面積"/>
        <xdr:cNvSpPr txBox="1"/>
      </xdr:nvSpPr>
      <xdr:spPr>
        <a:xfrm>
          <a:off x="20199427" y="1025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145432</xdr:rowOff>
    </xdr:from>
    <xdr:ext cx="469744" cy="259045"/>
    <xdr:sp macro="" textlink="">
      <xdr:nvSpPr>
        <xdr:cNvPr id="618" name="n_3mainValue【学校施設】&#10;一人当たり面積"/>
        <xdr:cNvSpPr txBox="1"/>
      </xdr:nvSpPr>
      <xdr:spPr>
        <a:xfrm>
          <a:off x="19310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145813</xdr:rowOff>
    </xdr:from>
    <xdr:ext cx="469744" cy="259045"/>
    <xdr:sp macro="" textlink="">
      <xdr:nvSpPr>
        <xdr:cNvPr id="619" name="n_4mainValue【学校施設】&#10;一人当たり面積"/>
        <xdr:cNvSpPr txBox="1"/>
      </xdr:nvSpPr>
      <xdr:spPr>
        <a:xfrm>
          <a:off x="18421427" y="102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644" name="直線コネクタ 64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8" name="直線コネクタ 64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15257</xdr:rowOff>
    </xdr:from>
    <xdr:ext cx="405111" cy="259045"/>
    <xdr:sp macro="" textlink="">
      <xdr:nvSpPr>
        <xdr:cNvPr id="649" name="【児童館】&#10;有形固定資産減価償却率平均値テキスト"/>
        <xdr:cNvSpPr txBox="1"/>
      </xdr:nvSpPr>
      <xdr:spPr>
        <a:xfrm>
          <a:off x="163576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50" name="フローチャート: 判断 64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51" name="フローチャート: 判断 65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652" name="フローチャート: 判断 65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53" name="フローチャート: 判断 6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54" name="フローチャート: 判断 65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660" name="楕円 659"/>
        <xdr:cNvSpPr/>
      </xdr:nvSpPr>
      <xdr:spPr>
        <a:xfrm>
          <a:off x="16268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124477</xdr:rowOff>
    </xdr:from>
    <xdr:ext cx="405111" cy="259045"/>
    <xdr:sp macro="" textlink="">
      <xdr:nvSpPr>
        <xdr:cNvPr id="661" name="【児童館】&#10;有形固定資産減価償却率該当値テキスト"/>
        <xdr:cNvSpPr txBox="1"/>
      </xdr:nvSpPr>
      <xdr:spPr>
        <a:xfrm>
          <a:off x="16357600"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71120</xdr:rowOff>
    </xdr:from>
    <xdr:to>
      <xdr:col>81</xdr:col>
      <xdr:colOff>101600</xdr:colOff>
      <xdr:row>79</xdr:row>
      <xdr:rowOff>1270</xdr:rowOff>
    </xdr:to>
    <xdr:sp macro="" textlink="">
      <xdr:nvSpPr>
        <xdr:cNvPr id="662" name="楕円 661"/>
        <xdr:cNvSpPr/>
      </xdr:nvSpPr>
      <xdr:spPr>
        <a:xfrm>
          <a:off x="15430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121920</xdr:rowOff>
    </xdr:from>
    <xdr:to>
      <xdr:col>85</xdr:col>
      <xdr:colOff>127000</xdr:colOff>
      <xdr:row>78</xdr:row>
      <xdr:rowOff>152400</xdr:rowOff>
    </xdr:to>
    <xdr:cxnSp macro="">
      <xdr:nvCxnSpPr>
        <xdr:cNvPr id="663" name="直線コネクタ 662"/>
        <xdr:cNvCxnSpPr/>
      </xdr:nvCxnSpPr>
      <xdr:spPr>
        <a:xfrm>
          <a:off x="15481300" y="13495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31114</xdr:rowOff>
    </xdr:from>
    <xdr:to>
      <xdr:col>76</xdr:col>
      <xdr:colOff>165100</xdr:colOff>
      <xdr:row>78</xdr:row>
      <xdr:rowOff>132714</xdr:rowOff>
    </xdr:to>
    <xdr:sp macro="" textlink="">
      <xdr:nvSpPr>
        <xdr:cNvPr id="664" name="楕円 663"/>
        <xdr:cNvSpPr/>
      </xdr:nvSpPr>
      <xdr:spPr>
        <a:xfrm>
          <a:off x="14541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81914</xdr:rowOff>
    </xdr:from>
    <xdr:to>
      <xdr:col>81</xdr:col>
      <xdr:colOff>50800</xdr:colOff>
      <xdr:row>78</xdr:row>
      <xdr:rowOff>121920</xdr:rowOff>
    </xdr:to>
    <xdr:cxnSp macro="">
      <xdr:nvCxnSpPr>
        <xdr:cNvPr id="665" name="直線コネクタ 664"/>
        <xdr:cNvCxnSpPr/>
      </xdr:nvCxnSpPr>
      <xdr:spPr>
        <a:xfrm>
          <a:off x="14592300" y="134550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145414</xdr:rowOff>
    </xdr:from>
    <xdr:to>
      <xdr:col>72</xdr:col>
      <xdr:colOff>38100</xdr:colOff>
      <xdr:row>78</xdr:row>
      <xdr:rowOff>75564</xdr:rowOff>
    </xdr:to>
    <xdr:sp macro="" textlink="">
      <xdr:nvSpPr>
        <xdr:cNvPr id="666" name="楕円 665"/>
        <xdr:cNvSpPr/>
      </xdr:nvSpPr>
      <xdr:spPr>
        <a:xfrm>
          <a:off x="13652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24764</xdr:rowOff>
    </xdr:from>
    <xdr:to>
      <xdr:col>76</xdr:col>
      <xdr:colOff>114300</xdr:colOff>
      <xdr:row>78</xdr:row>
      <xdr:rowOff>81914</xdr:rowOff>
    </xdr:to>
    <xdr:cxnSp macro="">
      <xdr:nvCxnSpPr>
        <xdr:cNvPr id="667" name="直線コネクタ 666"/>
        <xdr:cNvCxnSpPr/>
      </xdr:nvCxnSpPr>
      <xdr:spPr>
        <a:xfrm>
          <a:off x="13703300" y="133978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105411</xdr:rowOff>
    </xdr:from>
    <xdr:to>
      <xdr:col>67</xdr:col>
      <xdr:colOff>101600</xdr:colOff>
      <xdr:row>78</xdr:row>
      <xdr:rowOff>35561</xdr:rowOff>
    </xdr:to>
    <xdr:sp macro="" textlink="">
      <xdr:nvSpPr>
        <xdr:cNvPr id="668" name="楕円 667"/>
        <xdr:cNvSpPr/>
      </xdr:nvSpPr>
      <xdr:spPr>
        <a:xfrm>
          <a:off x="12763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156211</xdr:rowOff>
    </xdr:from>
    <xdr:to>
      <xdr:col>71</xdr:col>
      <xdr:colOff>177800</xdr:colOff>
      <xdr:row>78</xdr:row>
      <xdr:rowOff>24764</xdr:rowOff>
    </xdr:to>
    <xdr:cxnSp macro="">
      <xdr:nvCxnSpPr>
        <xdr:cNvPr id="669" name="直線コネクタ 668"/>
        <xdr:cNvCxnSpPr/>
      </xdr:nvCxnSpPr>
      <xdr:spPr>
        <a:xfrm>
          <a:off x="12814300" y="133578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127652</xdr:rowOff>
    </xdr:from>
    <xdr:ext cx="405111" cy="259045"/>
    <xdr:sp macro="" textlink="">
      <xdr:nvSpPr>
        <xdr:cNvPr id="670" name="n_1aveValue【児童館】&#10;有形固定資産減価償却率"/>
        <xdr:cNvSpPr txBox="1"/>
      </xdr:nvSpPr>
      <xdr:spPr>
        <a:xfrm>
          <a:off x="15266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671" name="n_2aveValue【児童館】&#10;有形固定資産減価償却率"/>
        <xdr:cNvSpPr txBox="1"/>
      </xdr:nvSpPr>
      <xdr:spPr>
        <a:xfrm>
          <a:off x="14389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672" name="n_3aveValue【児童館】&#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673" name="n_4aveValue【児童館】&#10;有形固定資産減価償却率"/>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17797</xdr:rowOff>
    </xdr:from>
    <xdr:ext cx="405111" cy="259045"/>
    <xdr:sp macro="" textlink="">
      <xdr:nvSpPr>
        <xdr:cNvPr id="674" name="n_1mainValue【児童館】&#10;有形固定資産減価償却率"/>
        <xdr:cNvSpPr txBox="1"/>
      </xdr:nvSpPr>
      <xdr:spPr>
        <a:xfrm>
          <a:off x="152660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149241</xdr:rowOff>
    </xdr:from>
    <xdr:ext cx="405111" cy="259045"/>
    <xdr:sp macro="" textlink="">
      <xdr:nvSpPr>
        <xdr:cNvPr id="675" name="n_2mainValue【児童館】&#10;有形固定資産減価償却率"/>
        <xdr:cNvSpPr txBox="1"/>
      </xdr:nvSpPr>
      <xdr:spPr>
        <a:xfrm>
          <a:off x="143897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92091</xdr:rowOff>
    </xdr:from>
    <xdr:ext cx="405111" cy="259045"/>
    <xdr:sp macro="" textlink="">
      <xdr:nvSpPr>
        <xdr:cNvPr id="676" name="n_3mainValue【児童館】&#10;有形固定資産減価償却率"/>
        <xdr:cNvSpPr txBox="1"/>
      </xdr:nvSpPr>
      <xdr:spPr>
        <a:xfrm>
          <a:off x="135007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52088</xdr:rowOff>
    </xdr:from>
    <xdr:ext cx="405111" cy="259045"/>
    <xdr:sp macro="" textlink="">
      <xdr:nvSpPr>
        <xdr:cNvPr id="677" name="n_4mainValue【児童館】&#10;有形固定資産減価償却率"/>
        <xdr:cNvSpPr txBox="1"/>
      </xdr:nvSpPr>
      <xdr:spPr>
        <a:xfrm>
          <a:off x="12611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703" name="直線コネクタ 702"/>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5" name="直線コネクタ 70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706"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707" name="直線コネクタ 706"/>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08"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710" name="フローチャート: 判断 709"/>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11" name="フローチャート: 判断 71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2" name="フローチャート: 判断 71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3" name="フローチャート: 判断 712"/>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719" name="楕円 718"/>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720"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721" name="楕円 720"/>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722" name="直線コネクタ 721"/>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723" name="楕円 722"/>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724" name="直線コネクタ 723"/>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5" name="楕円 724"/>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95250</xdr:rowOff>
    </xdr:to>
    <xdr:cxnSp macro="">
      <xdr:nvCxnSpPr>
        <xdr:cNvPr id="726" name="直線コネクタ 725"/>
        <xdr:cNvCxnSpPr/>
      </xdr:nvCxnSpPr>
      <xdr:spPr>
        <a:xfrm flipV="1">
          <a:off x="19545300" y="14652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7" name="楕円 726"/>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8" name="直線コネクタ 727"/>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29"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3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1"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32"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733"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34"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5"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6"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61" name="直線コネクタ 760"/>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62"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3" name="直線コネクタ 76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64"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65" name="直線コネクタ 764"/>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30497</xdr:rowOff>
    </xdr:from>
    <xdr:ext cx="405111" cy="259045"/>
    <xdr:sp macro="" textlink="">
      <xdr:nvSpPr>
        <xdr:cNvPr id="766" name="【公民館】&#10;有形固定資産減価償却率平均値テキスト"/>
        <xdr:cNvSpPr txBox="1"/>
      </xdr:nvSpPr>
      <xdr:spPr>
        <a:xfrm>
          <a:off x="16357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67" name="フローチャート: 判断 766"/>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8" name="フローチャート: 判断 76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9" name="フローチャート: 判断 76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70" name="フローチャート: 判断 769"/>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71" name="フローチャート: 判断 770"/>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777" name="楕円 776"/>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778" name="【公民館】&#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113030</xdr:rowOff>
    </xdr:from>
    <xdr:to>
      <xdr:col>81</xdr:col>
      <xdr:colOff>101600</xdr:colOff>
      <xdr:row>102</xdr:row>
      <xdr:rowOff>43180</xdr:rowOff>
    </xdr:to>
    <xdr:sp macro="" textlink="">
      <xdr:nvSpPr>
        <xdr:cNvPr id="779" name="楕円 778"/>
        <xdr:cNvSpPr/>
      </xdr:nvSpPr>
      <xdr:spPr>
        <a:xfrm>
          <a:off x="15430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163830</xdr:rowOff>
    </xdr:from>
    <xdr:to>
      <xdr:col>85</xdr:col>
      <xdr:colOff>127000</xdr:colOff>
      <xdr:row>102</xdr:row>
      <xdr:rowOff>19050</xdr:rowOff>
    </xdr:to>
    <xdr:cxnSp macro="">
      <xdr:nvCxnSpPr>
        <xdr:cNvPr id="780" name="直線コネクタ 779"/>
        <xdr:cNvCxnSpPr/>
      </xdr:nvCxnSpPr>
      <xdr:spPr>
        <a:xfrm>
          <a:off x="15481300" y="17480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73025</xdr:rowOff>
    </xdr:from>
    <xdr:to>
      <xdr:col>76</xdr:col>
      <xdr:colOff>165100</xdr:colOff>
      <xdr:row>102</xdr:row>
      <xdr:rowOff>3175</xdr:rowOff>
    </xdr:to>
    <xdr:sp macro="" textlink="">
      <xdr:nvSpPr>
        <xdr:cNvPr id="781" name="楕円 780"/>
        <xdr:cNvSpPr/>
      </xdr:nvSpPr>
      <xdr:spPr>
        <a:xfrm>
          <a:off x="14541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123825</xdr:rowOff>
    </xdr:from>
    <xdr:to>
      <xdr:col>81</xdr:col>
      <xdr:colOff>50800</xdr:colOff>
      <xdr:row>101</xdr:row>
      <xdr:rowOff>163830</xdr:rowOff>
    </xdr:to>
    <xdr:cxnSp macro="">
      <xdr:nvCxnSpPr>
        <xdr:cNvPr id="782" name="直線コネクタ 781"/>
        <xdr:cNvCxnSpPr/>
      </xdr:nvCxnSpPr>
      <xdr:spPr>
        <a:xfrm>
          <a:off x="14592300" y="17440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34925</xdr:rowOff>
    </xdr:from>
    <xdr:to>
      <xdr:col>72</xdr:col>
      <xdr:colOff>38100</xdr:colOff>
      <xdr:row>101</xdr:row>
      <xdr:rowOff>136525</xdr:rowOff>
    </xdr:to>
    <xdr:sp macro="" textlink="">
      <xdr:nvSpPr>
        <xdr:cNvPr id="783" name="楕円 782"/>
        <xdr:cNvSpPr/>
      </xdr:nvSpPr>
      <xdr:spPr>
        <a:xfrm>
          <a:off x="136525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85725</xdr:rowOff>
    </xdr:from>
    <xdr:to>
      <xdr:col>76</xdr:col>
      <xdr:colOff>114300</xdr:colOff>
      <xdr:row>101</xdr:row>
      <xdr:rowOff>123825</xdr:rowOff>
    </xdr:to>
    <xdr:cxnSp macro="">
      <xdr:nvCxnSpPr>
        <xdr:cNvPr id="784" name="直線コネクタ 783"/>
        <xdr:cNvCxnSpPr/>
      </xdr:nvCxnSpPr>
      <xdr:spPr>
        <a:xfrm>
          <a:off x="13703300" y="1740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166370</xdr:rowOff>
    </xdr:from>
    <xdr:to>
      <xdr:col>67</xdr:col>
      <xdr:colOff>101600</xdr:colOff>
      <xdr:row>101</xdr:row>
      <xdr:rowOff>96520</xdr:rowOff>
    </xdr:to>
    <xdr:sp macro="" textlink="">
      <xdr:nvSpPr>
        <xdr:cNvPr id="785" name="楕円 784"/>
        <xdr:cNvSpPr/>
      </xdr:nvSpPr>
      <xdr:spPr>
        <a:xfrm>
          <a:off x="12763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45720</xdr:rowOff>
    </xdr:from>
    <xdr:to>
      <xdr:col>71</xdr:col>
      <xdr:colOff>177800</xdr:colOff>
      <xdr:row>101</xdr:row>
      <xdr:rowOff>85725</xdr:rowOff>
    </xdr:to>
    <xdr:cxnSp macro="">
      <xdr:nvCxnSpPr>
        <xdr:cNvPr id="786" name="直線コネクタ 785"/>
        <xdr:cNvCxnSpPr/>
      </xdr:nvCxnSpPr>
      <xdr:spPr>
        <a:xfrm>
          <a:off x="12814300" y="17362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87"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88"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789"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90" name="n_4aveValue【公民館】&#10;有形固定資産減価償却率"/>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59707</xdr:rowOff>
    </xdr:from>
    <xdr:ext cx="405111" cy="259045"/>
    <xdr:sp macro="" textlink="">
      <xdr:nvSpPr>
        <xdr:cNvPr id="791" name="n_1mainValue【公民館】&#10;有形固定資産減価償却率"/>
        <xdr:cNvSpPr txBox="1"/>
      </xdr:nvSpPr>
      <xdr:spPr>
        <a:xfrm>
          <a:off x="152660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19702</xdr:rowOff>
    </xdr:from>
    <xdr:ext cx="405111" cy="259045"/>
    <xdr:sp macro="" textlink="">
      <xdr:nvSpPr>
        <xdr:cNvPr id="792" name="n_2mainValue【公民館】&#10;有形固定資産減価償却率"/>
        <xdr:cNvSpPr txBox="1"/>
      </xdr:nvSpPr>
      <xdr:spPr>
        <a:xfrm>
          <a:off x="14389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153052</xdr:rowOff>
    </xdr:from>
    <xdr:ext cx="405111" cy="259045"/>
    <xdr:sp macro="" textlink="">
      <xdr:nvSpPr>
        <xdr:cNvPr id="793" name="n_3mainValue【公民館】&#10;有形固定資産減価償却率"/>
        <xdr:cNvSpPr txBox="1"/>
      </xdr:nvSpPr>
      <xdr:spPr>
        <a:xfrm>
          <a:off x="13500744"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113047</xdr:rowOff>
    </xdr:from>
    <xdr:ext cx="405111" cy="259045"/>
    <xdr:sp macro="" textlink="">
      <xdr:nvSpPr>
        <xdr:cNvPr id="794" name="n_4mainValue【公民館】&#10;有形固定資産減価償却率"/>
        <xdr:cNvSpPr txBox="1"/>
      </xdr:nvSpPr>
      <xdr:spPr>
        <a:xfrm>
          <a:off x="126117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20" name="直線コネクタ 819"/>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2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2" name="直線コネクタ 82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23"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24" name="直線コネクタ 823"/>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825"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26" name="フローチャート: 判断 825"/>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27" name="フローチャート: 判断 826"/>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28" name="フローチャート: 判断 827"/>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29" name="フローチャート: 判断 828"/>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30" name="フローチャート: 判断 829"/>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112486</xdr:rowOff>
    </xdr:from>
    <xdr:to>
      <xdr:col>116</xdr:col>
      <xdr:colOff>114300</xdr:colOff>
      <xdr:row>109</xdr:row>
      <xdr:rowOff>42636</xdr:rowOff>
    </xdr:to>
    <xdr:sp macro="" textlink="">
      <xdr:nvSpPr>
        <xdr:cNvPr id="836" name="楕円 835"/>
        <xdr:cNvSpPr/>
      </xdr:nvSpPr>
      <xdr:spPr>
        <a:xfrm>
          <a:off x="22110700" y="186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27413</xdr:rowOff>
    </xdr:from>
    <xdr:ext cx="469744" cy="259045"/>
    <xdr:sp macro="" textlink="">
      <xdr:nvSpPr>
        <xdr:cNvPr id="837" name="【公民館】&#10;一人当たり面積該当値テキスト"/>
        <xdr:cNvSpPr txBox="1"/>
      </xdr:nvSpPr>
      <xdr:spPr>
        <a:xfrm>
          <a:off x="22199600" y="1854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112486</xdr:rowOff>
    </xdr:from>
    <xdr:to>
      <xdr:col>112</xdr:col>
      <xdr:colOff>38100</xdr:colOff>
      <xdr:row>109</xdr:row>
      <xdr:rowOff>42636</xdr:rowOff>
    </xdr:to>
    <xdr:sp macro="" textlink="">
      <xdr:nvSpPr>
        <xdr:cNvPr id="838" name="楕円 837"/>
        <xdr:cNvSpPr/>
      </xdr:nvSpPr>
      <xdr:spPr>
        <a:xfrm>
          <a:off x="21272500" y="186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163286</xdr:rowOff>
    </xdr:from>
    <xdr:to>
      <xdr:col>116</xdr:col>
      <xdr:colOff>63500</xdr:colOff>
      <xdr:row>108</xdr:row>
      <xdr:rowOff>163286</xdr:rowOff>
    </xdr:to>
    <xdr:cxnSp macro="">
      <xdr:nvCxnSpPr>
        <xdr:cNvPr id="839" name="直線コネクタ 838"/>
        <xdr:cNvCxnSpPr/>
      </xdr:nvCxnSpPr>
      <xdr:spPr>
        <a:xfrm>
          <a:off x="21323300" y="18679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112486</xdr:rowOff>
    </xdr:from>
    <xdr:to>
      <xdr:col>107</xdr:col>
      <xdr:colOff>101600</xdr:colOff>
      <xdr:row>109</xdr:row>
      <xdr:rowOff>42636</xdr:rowOff>
    </xdr:to>
    <xdr:sp macro="" textlink="">
      <xdr:nvSpPr>
        <xdr:cNvPr id="840" name="楕円 839"/>
        <xdr:cNvSpPr/>
      </xdr:nvSpPr>
      <xdr:spPr>
        <a:xfrm>
          <a:off x="20383500" y="186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163286</xdr:rowOff>
    </xdr:from>
    <xdr:to>
      <xdr:col>111</xdr:col>
      <xdr:colOff>177800</xdr:colOff>
      <xdr:row>108</xdr:row>
      <xdr:rowOff>163286</xdr:rowOff>
    </xdr:to>
    <xdr:cxnSp macro="">
      <xdr:nvCxnSpPr>
        <xdr:cNvPr id="841" name="直線コネクタ 840"/>
        <xdr:cNvCxnSpPr/>
      </xdr:nvCxnSpPr>
      <xdr:spPr>
        <a:xfrm>
          <a:off x="20434300" y="1867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112486</xdr:rowOff>
    </xdr:from>
    <xdr:to>
      <xdr:col>102</xdr:col>
      <xdr:colOff>165100</xdr:colOff>
      <xdr:row>109</xdr:row>
      <xdr:rowOff>42636</xdr:rowOff>
    </xdr:to>
    <xdr:sp macro="" textlink="">
      <xdr:nvSpPr>
        <xdr:cNvPr id="842" name="楕円 841"/>
        <xdr:cNvSpPr/>
      </xdr:nvSpPr>
      <xdr:spPr>
        <a:xfrm>
          <a:off x="19494500" y="186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163286</xdr:rowOff>
    </xdr:from>
    <xdr:to>
      <xdr:col>107</xdr:col>
      <xdr:colOff>50800</xdr:colOff>
      <xdr:row>108</xdr:row>
      <xdr:rowOff>163286</xdr:rowOff>
    </xdr:to>
    <xdr:cxnSp macro="">
      <xdr:nvCxnSpPr>
        <xdr:cNvPr id="843" name="直線コネクタ 842"/>
        <xdr:cNvCxnSpPr/>
      </xdr:nvCxnSpPr>
      <xdr:spPr>
        <a:xfrm>
          <a:off x="19545300" y="1867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112486</xdr:rowOff>
    </xdr:from>
    <xdr:to>
      <xdr:col>98</xdr:col>
      <xdr:colOff>38100</xdr:colOff>
      <xdr:row>109</xdr:row>
      <xdr:rowOff>42636</xdr:rowOff>
    </xdr:to>
    <xdr:sp macro="" textlink="">
      <xdr:nvSpPr>
        <xdr:cNvPr id="844" name="楕円 843"/>
        <xdr:cNvSpPr/>
      </xdr:nvSpPr>
      <xdr:spPr>
        <a:xfrm>
          <a:off x="18605500" y="186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163286</xdr:rowOff>
    </xdr:from>
    <xdr:to>
      <xdr:col>102</xdr:col>
      <xdr:colOff>114300</xdr:colOff>
      <xdr:row>108</xdr:row>
      <xdr:rowOff>163286</xdr:rowOff>
    </xdr:to>
    <xdr:cxnSp macro="">
      <xdr:nvCxnSpPr>
        <xdr:cNvPr id="845" name="直線コネクタ 844"/>
        <xdr:cNvCxnSpPr/>
      </xdr:nvCxnSpPr>
      <xdr:spPr>
        <a:xfrm>
          <a:off x="18656300" y="1867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846"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847"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848"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849"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33763</xdr:rowOff>
    </xdr:from>
    <xdr:ext cx="469744" cy="259045"/>
    <xdr:sp macro="" textlink="">
      <xdr:nvSpPr>
        <xdr:cNvPr id="850" name="n_1mainValue【公民館】&#10;一人当たり面積"/>
        <xdr:cNvSpPr txBox="1"/>
      </xdr:nvSpPr>
      <xdr:spPr>
        <a:xfrm>
          <a:off x="21075727" y="187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33763</xdr:rowOff>
    </xdr:from>
    <xdr:ext cx="469744" cy="259045"/>
    <xdr:sp macro="" textlink="">
      <xdr:nvSpPr>
        <xdr:cNvPr id="851" name="n_2mainValue【公民館】&#10;一人当たり面積"/>
        <xdr:cNvSpPr txBox="1"/>
      </xdr:nvSpPr>
      <xdr:spPr>
        <a:xfrm>
          <a:off x="20199427" y="187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33763</xdr:rowOff>
    </xdr:from>
    <xdr:ext cx="469744" cy="259045"/>
    <xdr:sp macro="" textlink="">
      <xdr:nvSpPr>
        <xdr:cNvPr id="852" name="n_3mainValue【公民館】&#10;一人当たり面積"/>
        <xdr:cNvSpPr txBox="1"/>
      </xdr:nvSpPr>
      <xdr:spPr>
        <a:xfrm>
          <a:off x="19310427" y="187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33763</xdr:rowOff>
    </xdr:from>
    <xdr:ext cx="469744" cy="259045"/>
    <xdr:sp macro="" textlink="">
      <xdr:nvSpPr>
        <xdr:cNvPr id="853" name="n_4mainValue【公民館】&#10;一人当たり面積"/>
        <xdr:cNvSpPr txBox="1"/>
      </xdr:nvSpPr>
      <xdr:spPr>
        <a:xfrm>
          <a:off x="18421427" y="187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新規・改良道路整備事業の実施により有形固定資産減価償却率が低下したものの、全体的な老朽化率は高い状況（主には農道及び</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年代にかけて大規模に改良された道路の老朽化が要因）になっている。また、道路の一人当たり延長は、事業実施により微増したものの、いまだ類似団体と比較して低い状況にある。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昨年度は、施設の除却により有形固定資産減価償却率等が低下したが、令和２年度においては有形固定資産減価償却率がわずかに上昇したのみとなっている。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橋梁・トンネル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長寿命化工事等を順次実施しているが、施設数が多く老朽化が進んでいるため、有形固定資産減価償却率は徐々に上昇している。また、一人当たり有形固定資産額については微増となっており、人口の増加率を上回る資産形成ができている。なお、一人当たり有形固定資産額が類似団体平均と比較して高額となっていることから、公共施設等総合管理計画に基づき計画的な施設更新を進めていく。</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施設の耐震性や老朽度合いに応じて、順次長寿命化工事等を実施しており、比率等に大きな動きが見られない状況となっている。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施設の長寿命化工事等を順次実施していることで、有形固定資産減価償却率の上昇幅が抑制されている。また、一人当たり面積については、類似団体平均を大きく下回っているものの入居率は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％程度となっており、面積の観点による新規整備の必要性はない状況となっている。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市には２つの児童館があり、有形固定資産減価償却率は徐々に上昇しているものの、両方とも比較的新しい施設であるため、類似団体平均を大きく下回っている。また、新規整備は実施していないため、一人当たり面積は横ばい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市の公民館は、比較的新しい施設であるため、有形固定資産減価償却率は徐々に上昇しているものの、類似団体平均を大きく下回っている。また、新規整備は実施していないため、一人当たり面積は横ばい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48,290
44,686
94.19
24,983,277
24,558,194
361,532
11,613,575
18,438,212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74" name="楕円 73"/>
        <xdr:cNvSpPr/>
      </xdr:nvSpPr>
      <xdr:spPr>
        <a:xfrm>
          <a:off x="4584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93634</xdr:rowOff>
    </xdr:from>
    <xdr:ext cx="405111" cy="259045"/>
    <xdr:sp macro="" textlink="">
      <xdr:nvSpPr>
        <xdr:cNvPr id="75" name="【図書館】&#10;有形固定資産減価償却率該当値テキスト"/>
        <xdr:cNvSpPr txBox="1"/>
      </xdr:nvSpPr>
      <xdr:spPr>
        <a:xfrm>
          <a:off x="4673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6" name="楕円 75"/>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166007</xdr:rowOff>
    </xdr:to>
    <xdr:cxnSp macro="">
      <xdr:nvCxnSpPr>
        <xdr:cNvPr id="77" name="直線コネクタ 76"/>
        <xdr:cNvCxnSpPr/>
      </xdr:nvCxnSpPr>
      <xdr:spPr>
        <a:xfrm>
          <a:off x="3797300" y="66370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8" name="楕円 77"/>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121920</xdr:rowOff>
    </xdr:to>
    <xdr:cxnSp macro="">
      <xdr:nvCxnSpPr>
        <xdr:cNvPr id="79" name="直線コネクタ 78"/>
        <xdr:cNvCxnSpPr/>
      </xdr:nvCxnSpPr>
      <xdr:spPr>
        <a:xfrm>
          <a:off x="2908300" y="6625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110490</xdr:rowOff>
    </xdr:to>
    <xdr:cxnSp macro="">
      <xdr:nvCxnSpPr>
        <xdr:cNvPr id="81" name="直線コネクタ 80"/>
        <xdr:cNvCxnSpPr/>
      </xdr:nvCxnSpPr>
      <xdr:spPr>
        <a:xfrm>
          <a:off x="2019300" y="65978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82731</xdr:rowOff>
    </xdr:to>
    <xdr:cxnSp macro="">
      <xdr:nvCxnSpPr>
        <xdr:cNvPr id="83" name="直線コネクタ 82"/>
        <xdr:cNvCxnSpPr/>
      </xdr:nvCxnSpPr>
      <xdr:spPr>
        <a:xfrm>
          <a:off x="1130300" y="65684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8" name="n_1main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9" name="n_2mainValue【図書館】&#10;有形固定資産減価償却率"/>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90" name="n_3mainValue【図書館】&#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1" name="n_4mainValue【図書館】&#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22" name="【図書館】&#10;一人当たり面積平均値テキスト"/>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33" name="楕円 132"/>
        <xdr:cNvSpPr/>
      </xdr:nvSpPr>
      <xdr:spPr>
        <a:xfrm>
          <a:off x="10426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64605</xdr:rowOff>
    </xdr:from>
    <xdr:ext cx="469744" cy="259045"/>
    <xdr:sp macro="" textlink="">
      <xdr:nvSpPr>
        <xdr:cNvPr id="134" name="【図書館】&#10;一人当たり面積該当値テキスト"/>
        <xdr:cNvSpPr txBox="1"/>
      </xdr:nvSpPr>
      <xdr:spPr>
        <a:xfrm>
          <a:off x="10515600"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41728</xdr:rowOff>
    </xdr:from>
    <xdr:to>
      <xdr:col>50</xdr:col>
      <xdr:colOff>165100</xdr:colOff>
      <xdr:row>38</xdr:row>
      <xdr:rowOff>143328</xdr:rowOff>
    </xdr:to>
    <xdr:sp macro="" textlink="">
      <xdr:nvSpPr>
        <xdr:cNvPr id="135" name="楕円 134"/>
        <xdr:cNvSpPr/>
      </xdr:nvSpPr>
      <xdr:spPr>
        <a:xfrm>
          <a:off x="958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92528</xdr:rowOff>
    </xdr:from>
    <xdr:to>
      <xdr:col>55</xdr:col>
      <xdr:colOff>0</xdr:colOff>
      <xdr:row>38</xdr:row>
      <xdr:rowOff>92528</xdr:rowOff>
    </xdr:to>
    <xdr:cxnSp macro="">
      <xdr:nvCxnSpPr>
        <xdr:cNvPr id="136" name="直線コネクタ 135"/>
        <xdr:cNvCxnSpPr/>
      </xdr:nvCxnSpPr>
      <xdr:spPr>
        <a:xfrm>
          <a:off x="9639300" y="6607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37" name="楕円 136"/>
        <xdr:cNvSpPr/>
      </xdr:nvSpPr>
      <xdr:spPr>
        <a:xfrm>
          <a:off x="869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92528</xdr:rowOff>
    </xdr:from>
    <xdr:to>
      <xdr:col>50</xdr:col>
      <xdr:colOff>114300</xdr:colOff>
      <xdr:row>38</xdr:row>
      <xdr:rowOff>92528</xdr:rowOff>
    </xdr:to>
    <xdr:cxnSp macro="">
      <xdr:nvCxnSpPr>
        <xdr:cNvPr id="138" name="直線コネクタ 137"/>
        <xdr:cNvCxnSpPr/>
      </xdr:nvCxnSpPr>
      <xdr:spPr>
        <a:xfrm>
          <a:off x="8750300" y="660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41728</xdr:rowOff>
    </xdr:from>
    <xdr:to>
      <xdr:col>41</xdr:col>
      <xdr:colOff>101600</xdr:colOff>
      <xdr:row>38</xdr:row>
      <xdr:rowOff>143328</xdr:rowOff>
    </xdr:to>
    <xdr:sp macro="" textlink="">
      <xdr:nvSpPr>
        <xdr:cNvPr id="139" name="楕円 138"/>
        <xdr:cNvSpPr/>
      </xdr:nvSpPr>
      <xdr:spPr>
        <a:xfrm>
          <a:off x="7810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92528</xdr:rowOff>
    </xdr:from>
    <xdr:to>
      <xdr:col>45</xdr:col>
      <xdr:colOff>177800</xdr:colOff>
      <xdr:row>38</xdr:row>
      <xdr:rowOff>92528</xdr:rowOff>
    </xdr:to>
    <xdr:cxnSp macro="">
      <xdr:nvCxnSpPr>
        <xdr:cNvPr id="140" name="直線コネクタ 139"/>
        <xdr:cNvCxnSpPr/>
      </xdr:nvCxnSpPr>
      <xdr:spPr>
        <a:xfrm>
          <a:off x="7861300" y="660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41" name="楕円 140"/>
        <xdr:cNvSpPr/>
      </xdr:nvSpPr>
      <xdr:spPr>
        <a:xfrm>
          <a:off x="6921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92528</xdr:rowOff>
    </xdr:from>
    <xdr:to>
      <xdr:col>41</xdr:col>
      <xdr:colOff>50800</xdr:colOff>
      <xdr:row>38</xdr:row>
      <xdr:rowOff>92528</xdr:rowOff>
    </xdr:to>
    <xdr:cxnSp macro="">
      <xdr:nvCxnSpPr>
        <xdr:cNvPr id="142" name="直線コネクタ 141"/>
        <xdr:cNvCxnSpPr/>
      </xdr:nvCxnSpPr>
      <xdr:spPr>
        <a:xfrm>
          <a:off x="6972300" y="660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43" name="n_1ave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104520</xdr:rowOff>
    </xdr:from>
    <xdr:ext cx="469744" cy="259045"/>
    <xdr:sp macro="" textlink="">
      <xdr:nvSpPr>
        <xdr:cNvPr id="146" name="n_4aveValue【図書館】&#10;一人当たり面積"/>
        <xdr:cNvSpPr txBox="1"/>
      </xdr:nvSpPr>
      <xdr:spPr>
        <a:xfrm>
          <a:off x="6737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159855</xdr:rowOff>
    </xdr:from>
    <xdr:ext cx="469744" cy="259045"/>
    <xdr:sp macro="" textlink="">
      <xdr:nvSpPr>
        <xdr:cNvPr id="147" name="n_1main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159855</xdr:rowOff>
    </xdr:from>
    <xdr:ext cx="469744" cy="259045"/>
    <xdr:sp macro="" textlink="">
      <xdr:nvSpPr>
        <xdr:cNvPr id="148" name="n_2mainValue【図書館】&#10;一人当たり面積"/>
        <xdr:cNvSpPr txBox="1"/>
      </xdr:nvSpPr>
      <xdr:spPr>
        <a:xfrm>
          <a:off x="8515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49" name="n_3mainValue【図書館】&#10;一人当たり面積"/>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159855</xdr:rowOff>
    </xdr:from>
    <xdr:ext cx="469744" cy="259045"/>
    <xdr:sp macro="" textlink="">
      <xdr:nvSpPr>
        <xdr:cNvPr id="150" name="n_4mainValue【図書館】&#10;一人当たり面積"/>
        <xdr:cNvSpPr txBox="1"/>
      </xdr:nvSpPr>
      <xdr:spPr>
        <a:xfrm>
          <a:off x="6737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105954</xdr:rowOff>
    </xdr:from>
    <xdr:to>
      <xdr:col>24</xdr:col>
      <xdr:colOff>114300</xdr:colOff>
      <xdr:row>63</xdr:row>
      <xdr:rowOff>36104</xdr:rowOff>
    </xdr:to>
    <xdr:sp macro="" textlink="">
      <xdr:nvSpPr>
        <xdr:cNvPr id="192" name="楕円 191"/>
        <xdr:cNvSpPr/>
      </xdr:nvSpPr>
      <xdr:spPr>
        <a:xfrm>
          <a:off x="4584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84381</xdr:rowOff>
    </xdr:from>
    <xdr:ext cx="405111" cy="259045"/>
    <xdr:sp macro="" textlink="">
      <xdr:nvSpPr>
        <xdr:cNvPr id="193" name="【体育館・プール】&#10;有形固定資産減価償却率該当値テキスト"/>
        <xdr:cNvSpPr txBox="1"/>
      </xdr:nvSpPr>
      <xdr:spPr>
        <a:xfrm>
          <a:off x="4673600"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99423</xdr:rowOff>
    </xdr:from>
    <xdr:to>
      <xdr:col>20</xdr:col>
      <xdr:colOff>38100</xdr:colOff>
      <xdr:row>63</xdr:row>
      <xdr:rowOff>29573</xdr:rowOff>
    </xdr:to>
    <xdr:sp macro="" textlink="">
      <xdr:nvSpPr>
        <xdr:cNvPr id="194" name="楕円 193"/>
        <xdr:cNvSpPr/>
      </xdr:nvSpPr>
      <xdr:spPr>
        <a:xfrm>
          <a:off x="3746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150223</xdr:rowOff>
    </xdr:from>
    <xdr:to>
      <xdr:col>24</xdr:col>
      <xdr:colOff>63500</xdr:colOff>
      <xdr:row>62</xdr:row>
      <xdr:rowOff>156754</xdr:rowOff>
    </xdr:to>
    <xdr:cxnSp macro="">
      <xdr:nvCxnSpPr>
        <xdr:cNvPr id="195" name="直線コネクタ 194"/>
        <xdr:cNvCxnSpPr/>
      </xdr:nvCxnSpPr>
      <xdr:spPr>
        <a:xfrm>
          <a:off x="3797300" y="107801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61867</xdr:rowOff>
    </xdr:from>
    <xdr:to>
      <xdr:col>15</xdr:col>
      <xdr:colOff>101600</xdr:colOff>
      <xdr:row>62</xdr:row>
      <xdr:rowOff>163467</xdr:rowOff>
    </xdr:to>
    <xdr:sp macro="" textlink="">
      <xdr:nvSpPr>
        <xdr:cNvPr id="196" name="楕円 195"/>
        <xdr:cNvSpPr/>
      </xdr:nvSpPr>
      <xdr:spPr>
        <a:xfrm>
          <a:off x="2857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112667</xdr:rowOff>
    </xdr:from>
    <xdr:to>
      <xdr:col>19</xdr:col>
      <xdr:colOff>177800</xdr:colOff>
      <xdr:row>62</xdr:row>
      <xdr:rowOff>150223</xdr:rowOff>
    </xdr:to>
    <xdr:cxnSp macro="">
      <xdr:nvCxnSpPr>
        <xdr:cNvPr id="197" name="直線コネクタ 196"/>
        <xdr:cNvCxnSpPr/>
      </xdr:nvCxnSpPr>
      <xdr:spPr>
        <a:xfrm>
          <a:off x="2908300" y="107425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32476</xdr:rowOff>
    </xdr:from>
    <xdr:to>
      <xdr:col>10</xdr:col>
      <xdr:colOff>165100</xdr:colOff>
      <xdr:row>62</xdr:row>
      <xdr:rowOff>134076</xdr:rowOff>
    </xdr:to>
    <xdr:sp macro="" textlink="">
      <xdr:nvSpPr>
        <xdr:cNvPr id="198" name="楕円 197"/>
        <xdr:cNvSpPr/>
      </xdr:nvSpPr>
      <xdr:spPr>
        <a:xfrm>
          <a:off x="1968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83276</xdr:rowOff>
    </xdr:from>
    <xdr:to>
      <xdr:col>15</xdr:col>
      <xdr:colOff>50800</xdr:colOff>
      <xdr:row>62</xdr:row>
      <xdr:rowOff>112667</xdr:rowOff>
    </xdr:to>
    <xdr:cxnSp macro="">
      <xdr:nvCxnSpPr>
        <xdr:cNvPr id="199" name="直線コネクタ 198"/>
        <xdr:cNvCxnSpPr/>
      </xdr:nvCxnSpPr>
      <xdr:spPr>
        <a:xfrm>
          <a:off x="2019300" y="107131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171269</xdr:rowOff>
    </xdr:from>
    <xdr:to>
      <xdr:col>6</xdr:col>
      <xdr:colOff>38100</xdr:colOff>
      <xdr:row>62</xdr:row>
      <xdr:rowOff>101419</xdr:rowOff>
    </xdr:to>
    <xdr:sp macro="" textlink="">
      <xdr:nvSpPr>
        <xdr:cNvPr id="200" name="楕円 199"/>
        <xdr:cNvSpPr/>
      </xdr:nvSpPr>
      <xdr:spPr>
        <a:xfrm>
          <a:off x="1079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50619</xdr:rowOff>
    </xdr:from>
    <xdr:to>
      <xdr:col>10</xdr:col>
      <xdr:colOff>114300</xdr:colOff>
      <xdr:row>62</xdr:row>
      <xdr:rowOff>83276</xdr:rowOff>
    </xdr:to>
    <xdr:cxnSp macro="">
      <xdr:nvCxnSpPr>
        <xdr:cNvPr id="201" name="直線コネクタ 200"/>
        <xdr:cNvCxnSpPr/>
      </xdr:nvCxnSpPr>
      <xdr:spPr>
        <a:xfrm>
          <a:off x="1130300" y="106805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5"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20700</xdr:rowOff>
    </xdr:from>
    <xdr:ext cx="405111" cy="259045"/>
    <xdr:sp macro="" textlink="">
      <xdr:nvSpPr>
        <xdr:cNvPr id="206" name="n_1mainValue【体育館・プール】&#10;有形固定資産減価償却率"/>
        <xdr:cNvSpPr txBox="1"/>
      </xdr:nvSpPr>
      <xdr:spPr>
        <a:xfrm>
          <a:off x="35820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154594</xdr:rowOff>
    </xdr:from>
    <xdr:ext cx="405111" cy="259045"/>
    <xdr:sp macro="" textlink="">
      <xdr:nvSpPr>
        <xdr:cNvPr id="207" name="n_2mainValue【体育館・プール】&#10;有形固定資産減価償却率"/>
        <xdr:cNvSpPr txBox="1"/>
      </xdr:nvSpPr>
      <xdr:spPr>
        <a:xfrm>
          <a:off x="2705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125203</xdr:rowOff>
    </xdr:from>
    <xdr:ext cx="405111" cy="259045"/>
    <xdr:sp macro="" textlink="">
      <xdr:nvSpPr>
        <xdr:cNvPr id="208" name="n_3mainValue【体育館・プール】&#10;有形固定資産減価償却率"/>
        <xdr:cNvSpPr txBox="1"/>
      </xdr:nvSpPr>
      <xdr:spPr>
        <a:xfrm>
          <a:off x="1816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92546</xdr:rowOff>
    </xdr:from>
    <xdr:ext cx="405111" cy="259045"/>
    <xdr:sp macro="" textlink="">
      <xdr:nvSpPr>
        <xdr:cNvPr id="209" name="n_4mainValue【体育館・プール】&#10;有形固定資産減価償却率"/>
        <xdr:cNvSpPr txBox="1"/>
      </xdr:nvSpPr>
      <xdr:spPr>
        <a:xfrm>
          <a:off x="927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40"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32476</xdr:rowOff>
    </xdr:from>
    <xdr:to>
      <xdr:col>55</xdr:col>
      <xdr:colOff>50800</xdr:colOff>
      <xdr:row>63</xdr:row>
      <xdr:rowOff>134076</xdr:rowOff>
    </xdr:to>
    <xdr:sp macro="" textlink="">
      <xdr:nvSpPr>
        <xdr:cNvPr id="251" name="楕円 250"/>
        <xdr:cNvSpPr/>
      </xdr:nvSpPr>
      <xdr:spPr>
        <a:xfrm>
          <a:off x="10426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118853</xdr:rowOff>
    </xdr:from>
    <xdr:ext cx="469744" cy="259045"/>
    <xdr:sp macro="" textlink="">
      <xdr:nvSpPr>
        <xdr:cNvPr id="252" name="【体育館・プール】&#10;一人当たり面積該当値テキスト"/>
        <xdr:cNvSpPr txBox="1"/>
      </xdr:nvSpPr>
      <xdr:spPr>
        <a:xfrm>
          <a:off x="10515600" y="1074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34109</xdr:rowOff>
    </xdr:from>
    <xdr:to>
      <xdr:col>50</xdr:col>
      <xdr:colOff>165100</xdr:colOff>
      <xdr:row>63</xdr:row>
      <xdr:rowOff>135709</xdr:rowOff>
    </xdr:to>
    <xdr:sp macro="" textlink="">
      <xdr:nvSpPr>
        <xdr:cNvPr id="253" name="楕円 252"/>
        <xdr:cNvSpPr/>
      </xdr:nvSpPr>
      <xdr:spPr>
        <a:xfrm>
          <a:off x="9588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83276</xdr:rowOff>
    </xdr:from>
    <xdr:to>
      <xdr:col>55</xdr:col>
      <xdr:colOff>0</xdr:colOff>
      <xdr:row>63</xdr:row>
      <xdr:rowOff>84909</xdr:rowOff>
    </xdr:to>
    <xdr:cxnSp macro="">
      <xdr:nvCxnSpPr>
        <xdr:cNvPr id="254" name="直線コネクタ 253"/>
        <xdr:cNvCxnSpPr/>
      </xdr:nvCxnSpPr>
      <xdr:spPr>
        <a:xfrm flipV="1">
          <a:off x="9639300" y="1088462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32476</xdr:rowOff>
    </xdr:from>
    <xdr:to>
      <xdr:col>46</xdr:col>
      <xdr:colOff>38100</xdr:colOff>
      <xdr:row>63</xdr:row>
      <xdr:rowOff>134076</xdr:rowOff>
    </xdr:to>
    <xdr:sp macro="" textlink="">
      <xdr:nvSpPr>
        <xdr:cNvPr id="255" name="楕円 254"/>
        <xdr:cNvSpPr/>
      </xdr:nvSpPr>
      <xdr:spPr>
        <a:xfrm>
          <a:off x="8699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83276</xdr:rowOff>
    </xdr:from>
    <xdr:to>
      <xdr:col>50</xdr:col>
      <xdr:colOff>114300</xdr:colOff>
      <xdr:row>63</xdr:row>
      <xdr:rowOff>84909</xdr:rowOff>
    </xdr:to>
    <xdr:cxnSp macro="">
      <xdr:nvCxnSpPr>
        <xdr:cNvPr id="256" name="直線コネクタ 255"/>
        <xdr:cNvCxnSpPr/>
      </xdr:nvCxnSpPr>
      <xdr:spPr>
        <a:xfrm>
          <a:off x="8750300" y="108846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30843</xdr:rowOff>
    </xdr:from>
    <xdr:to>
      <xdr:col>41</xdr:col>
      <xdr:colOff>101600</xdr:colOff>
      <xdr:row>63</xdr:row>
      <xdr:rowOff>132443</xdr:rowOff>
    </xdr:to>
    <xdr:sp macro="" textlink="">
      <xdr:nvSpPr>
        <xdr:cNvPr id="257" name="楕円 256"/>
        <xdr:cNvSpPr/>
      </xdr:nvSpPr>
      <xdr:spPr>
        <a:xfrm>
          <a:off x="7810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81643</xdr:rowOff>
    </xdr:from>
    <xdr:to>
      <xdr:col>45</xdr:col>
      <xdr:colOff>177800</xdr:colOff>
      <xdr:row>63</xdr:row>
      <xdr:rowOff>83276</xdr:rowOff>
    </xdr:to>
    <xdr:cxnSp macro="">
      <xdr:nvCxnSpPr>
        <xdr:cNvPr id="258" name="直線コネクタ 257"/>
        <xdr:cNvCxnSpPr/>
      </xdr:nvCxnSpPr>
      <xdr:spPr>
        <a:xfrm>
          <a:off x="7861300" y="108829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30843</xdr:rowOff>
    </xdr:from>
    <xdr:to>
      <xdr:col>36</xdr:col>
      <xdr:colOff>165100</xdr:colOff>
      <xdr:row>63</xdr:row>
      <xdr:rowOff>132443</xdr:rowOff>
    </xdr:to>
    <xdr:sp macro="" textlink="">
      <xdr:nvSpPr>
        <xdr:cNvPr id="259" name="楕円 258"/>
        <xdr:cNvSpPr/>
      </xdr:nvSpPr>
      <xdr:spPr>
        <a:xfrm>
          <a:off x="6921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81643</xdr:rowOff>
    </xdr:from>
    <xdr:to>
      <xdr:col>41</xdr:col>
      <xdr:colOff>50800</xdr:colOff>
      <xdr:row>63</xdr:row>
      <xdr:rowOff>81643</xdr:rowOff>
    </xdr:to>
    <xdr:cxnSp macro="">
      <xdr:nvCxnSpPr>
        <xdr:cNvPr id="260" name="直線コネクタ 259"/>
        <xdr:cNvCxnSpPr/>
      </xdr:nvCxnSpPr>
      <xdr:spPr>
        <a:xfrm>
          <a:off x="6972300" y="10882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61"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62"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63"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64"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126836</xdr:rowOff>
    </xdr:from>
    <xdr:ext cx="469744" cy="259045"/>
    <xdr:sp macro="" textlink="">
      <xdr:nvSpPr>
        <xdr:cNvPr id="265" name="n_1mainValue【体育館・プール】&#10;一人当たり面積"/>
        <xdr:cNvSpPr txBox="1"/>
      </xdr:nvSpPr>
      <xdr:spPr>
        <a:xfrm>
          <a:off x="93917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125203</xdr:rowOff>
    </xdr:from>
    <xdr:ext cx="469744" cy="259045"/>
    <xdr:sp macro="" textlink="">
      <xdr:nvSpPr>
        <xdr:cNvPr id="266" name="n_2mainValue【体育館・プール】&#10;一人当たり面積"/>
        <xdr:cNvSpPr txBox="1"/>
      </xdr:nvSpPr>
      <xdr:spPr>
        <a:xfrm>
          <a:off x="8515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123570</xdr:rowOff>
    </xdr:from>
    <xdr:ext cx="469744" cy="259045"/>
    <xdr:sp macro="" textlink="">
      <xdr:nvSpPr>
        <xdr:cNvPr id="267" name="n_3mainValue【体育館・プール】&#10;一人当たり面積"/>
        <xdr:cNvSpPr txBox="1"/>
      </xdr:nvSpPr>
      <xdr:spPr>
        <a:xfrm>
          <a:off x="76264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123570</xdr:rowOff>
    </xdr:from>
    <xdr:ext cx="469744" cy="259045"/>
    <xdr:sp macro="" textlink="">
      <xdr:nvSpPr>
        <xdr:cNvPr id="268" name="n_4mainValue【体育館・プール】&#10;一人当たり面積"/>
        <xdr:cNvSpPr txBox="1"/>
      </xdr:nvSpPr>
      <xdr:spPr>
        <a:xfrm>
          <a:off x="67374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309" name="楕円 308"/>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310" name="【福祉施設】&#10;有形固定資産減価償却率該当値テキスト"/>
        <xdr:cNvSpPr txBox="1"/>
      </xdr:nvSpPr>
      <xdr:spPr>
        <a:xfrm>
          <a:off x="4673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311" name="楕円 310"/>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83</xdr:row>
      <xdr:rowOff>129539</xdr:rowOff>
    </xdr:to>
    <xdr:cxnSp macro="">
      <xdr:nvCxnSpPr>
        <xdr:cNvPr id="312" name="直線コネクタ 311"/>
        <xdr:cNvCxnSpPr/>
      </xdr:nvCxnSpPr>
      <xdr:spPr>
        <a:xfrm>
          <a:off x="3797300" y="13807439"/>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313" name="楕円 312"/>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82</xdr:row>
      <xdr:rowOff>19050</xdr:rowOff>
    </xdr:to>
    <xdr:cxnSp macro="">
      <xdr:nvCxnSpPr>
        <xdr:cNvPr id="314" name="直線コネクタ 313"/>
        <xdr:cNvCxnSpPr/>
      </xdr:nvCxnSpPr>
      <xdr:spPr>
        <a:xfrm flipV="1">
          <a:off x="2908300" y="13807439"/>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315" name="楕円 314"/>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53339</xdr:rowOff>
    </xdr:to>
    <xdr:cxnSp macro="">
      <xdr:nvCxnSpPr>
        <xdr:cNvPr id="316" name="直線コネクタ 315"/>
        <xdr:cNvCxnSpPr/>
      </xdr:nvCxnSpPr>
      <xdr:spPr>
        <a:xfrm flipV="1">
          <a:off x="2019300" y="14077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7" name="楕円 316"/>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82</xdr:row>
      <xdr:rowOff>53339</xdr:rowOff>
    </xdr:to>
    <xdr:cxnSp macro="">
      <xdr:nvCxnSpPr>
        <xdr:cNvPr id="318" name="直線コネクタ 317"/>
        <xdr:cNvCxnSpPr/>
      </xdr:nvCxnSpPr>
      <xdr:spPr>
        <a:xfrm>
          <a:off x="1130300" y="140474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9" name="n_1aveValue【福祉施設】&#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20" name="n_2aveValue【福祉施設】&#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22" name="n_4aveValue【福祉施設】&#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323" name="n_1mainValue【福祉施設】&#10;有形固定資産減価償却率"/>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324" name="n_2mainValue【福祉施設】&#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95266</xdr:rowOff>
    </xdr:from>
    <xdr:ext cx="405111" cy="259045"/>
    <xdr:sp macro="" textlink="">
      <xdr:nvSpPr>
        <xdr:cNvPr id="325" name="n_3mainValue【福祉施設】&#10;有形固定資産減価償却率"/>
        <xdr:cNvSpPr txBox="1"/>
      </xdr:nvSpPr>
      <xdr:spPr>
        <a:xfrm>
          <a:off x="1816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55897</xdr:rowOff>
    </xdr:from>
    <xdr:ext cx="405111" cy="259045"/>
    <xdr:sp macro="" textlink="">
      <xdr:nvSpPr>
        <xdr:cNvPr id="326" name="n_4mainValue【福祉施設】&#10;有形固定資産減価償却率"/>
        <xdr:cNvSpPr txBox="1"/>
      </xdr:nvSpPr>
      <xdr:spPr>
        <a:xfrm>
          <a:off x="927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29211</xdr:rowOff>
    </xdr:from>
    <xdr:to>
      <xdr:col>55</xdr:col>
      <xdr:colOff>50800</xdr:colOff>
      <xdr:row>86</xdr:row>
      <xdr:rowOff>130811</xdr:rowOff>
    </xdr:to>
    <xdr:sp macro="" textlink="">
      <xdr:nvSpPr>
        <xdr:cNvPr id="366" name="楕円 365"/>
        <xdr:cNvSpPr/>
      </xdr:nvSpPr>
      <xdr:spPr>
        <a:xfrm>
          <a:off x="10426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115588</xdr:rowOff>
    </xdr:from>
    <xdr:ext cx="469744" cy="259045"/>
    <xdr:sp macro="" textlink="">
      <xdr:nvSpPr>
        <xdr:cNvPr id="367" name="【福祉施設】&#10;一人当たり面積該当値テキスト"/>
        <xdr:cNvSpPr txBox="1"/>
      </xdr:nvSpPr>
      <xdr:spPr>
        <a:xfrm>
          <a:off x="10515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68" name="楕円 367"/>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80011</xdr:rowOff>
    </xdr:to>
    <xdr:cxnSp macro="">
      <xdr:nvCxnSpPr>
        <xdr:cNvPr id="369" name="直線コネクタ 368"/>
        <xdr:cNvCxnSpPr/>
      </xdr:nvCxnSpPr>
      <xdr:spPr>
        <a:xfrm>
          <a:off x="9639300" y="147713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370" name="楕円 369"/>
        <xdr:cNvSpPr/>
      </xdr:nvSpPr>
      <xdr:spPr>
        <a:xfrm>
          <a:off x="869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60961</xdr:rowOff>
    </xdr:to>
    <xdr:cxnSp macro="">
      <xdr:nvCxnSpPr>
        <xdr:cNvPr id="371" name="直線コネクタ 370"/>
        <xdr:cNvCxnSpPr/>
      </xdr:nvCxnSpPr>
      <xdr:spPr>
        <a:xfrm flipV="1">
          <a:off x="8750300" y="14771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10161</xdr:rowOff>
    </xdr:from>
    <xdr:to>
      <xdr:col>41</xdr:col>
      <xdr:colOff>101600</xdr:colOff>
      <xdr:row>86</xdr:row>
      <xdr:rowOff>111761</xdr:rowOff>
    </xdr:to>
    <xdr:sp macro="" textlink="">
      <xdr:nvSpPr>
        <xdr:cNvPr id="372" name="楕円 371"/>
        <xdr:cNvSpPr/>
      </xdr:nvSpPr>
      <xdr:spPr>
        <a:xfrm>
          <a:off x="781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60961</xdr:rowOff>
    </xdr:from>
    <xdr:to>
      <xdr:col>45</xdr:col>
      <xdr:colOff>177800</xdr:colOff>
      <xdr:row>86</xdr:row>
      <xdr:rowOff>60961</xdr:rowOff>
    </xdr:to>
    <xdr:cxnSp macro="">
      <xdr:nvCxnSpPr>
        <xdr:cNvPr id="373" name="直線コネクタ 372"/>
        <xdr:cNvCxnSpPr/>
      </xdr:nvCxnSpPr>
      <xdr:spPr>
        <a:xfrm>
          <a:off x="7861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10161</xdr:rowOff>
    </xdr:from>
    <xdr:to>
      <xdr:col>36</xdr:col>
      <xdr:colOff>165100</xdr:colOff>
      <xdr:row>86</xdr:row>
      <xdr:rowOff>111761</xdr:rowOff>
    </xdr:to>
    <xdr:sp macro="" textlink="">
      <xdr:nvSpPr>
        <xdr:cNvPr id="374" name="楕円 373"/>
        <xdr:cNvSpPr/>
      </xdr:nvSpPr>
      <xdr:spPr>
        <a:xfrm>
          <a:off x="692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60961</xdr:rowOff>
    </xdr:from>
    <xdr:to>
      <xdr:col>41</xdr:col>
      <xdr:colOff>50800</xdr:colOff>
      <xdr:row>86</xdr:row>
      <xdr:rowOff>60961</xdr:rowOff>
    </xdr:to>
    <xdr:cxnSp macro="">
      <xdr:nvCxnSpPr>
        <xdr:cNvPr id="375" name="直線コネクタ 374"/>
        <xdr:cNvCxnSpPr/>
      </xdr:nvCxnSpPr>
      <xdr:spPr>
        <a:xfrm>
          <a:off x="6972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7"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8" name="n_3aveValue【福祉施設】&#10;一人当たり面積"/>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80"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381" name="n_2mainValue【福祉施設】&#10;一人当たり面積"/>
        <xdr:cNvSpPr txBox="1"/>
      </xdr:nvSpPr>
      <xdr:spPr>
        <a:xfrm>
          <a:off x="8515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102888</xdr:rowOff>
    </xdr:from>
    <xdr:ext cx="469744" cy="259045"/>
    <xdr:sp macro="" textlink="">
      <xdr:nvSpPr>
        <xdr:cNvPr id="382" name="n_3mainValue【福祉施設】&#10;一人当たり面積"/>
        <xdr:cNvSpPr txBox="1"/>
      </xdr:nvSpPr>
      <xdr:spPr>
        <a:xfrm>
          <a:off x="7626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102888</xdr:rowOff>
    </xdr:from>
    <xdr:ext cx="469744" cy="259045"/>
    <xdr:sp macro="" textlink="">
      <xdr:nvSpPr>
        <xdr:cNvPr id="383" name="n_4mainValue【福祉施設】&#10;一人当たり面積"/>
        <xdr:cNvSpPr txBox="1"/>
      </xdr:nvSpPr>
      <xdr:spPr>
        <a:xfrm>
          <a:off x="6737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25" name="楕円 424"/>
        <xdr:cNvSpPr/>
      </xdr:nvSpPr>
      <xdr:spPr>
        <a:xfrm>
          <a:off x="45847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13625</xdr:rowOff>
    </xdr:from>
    <xdr:ext cx="405111" cy="259045"/>
    <xdr:sp macro="" textlink="">
      <xdr:nvSpPr>
        <xdr:cNvPr id="426" name="【市民会館】&#10;有形固定資産減価償却率該当値テキスト"/>
        <xdr:cNvSpPr txBox="1"/>
      </xdr:nvSpPr>
      <xdr:spPr>
        <a:xfrm>
          <a:off x="4673600"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28666</xdr:rowOff>
    </xdr:from>
    <xdr:to>
      <xdr:col>20</xdr:col>
      <xdr:colOff>38100</xdr:colOff>
      <xdr:row>105</xdr:row>
      <xdr:rowOff>130266</xdr:rowOff>
    </xdr:to>
    <xdr:sp macro="" textlink="">
      <xdr:nvSpPr>
        <xdr:cNvPr id="427" name="楕円 426"/>
        <xdr:cNvSpPr/>
      </xdr:nvSpPr>
      <xdr:spPr>
        <a:xfrm>
          <a:off x="3746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79466</xdr:rowOff>
    </xdr:from>
    <xdr:to>
      <xdr:col>24</xdr:col>
      <xdr:colOff>63500</xdr:colOff>
      <xdr:row>105</xdr:row>
      <xdr:rowOff>85998</xdr:rowOff>
    </xdr:to>
    <xdr:cxnSp macro="">
      <xdr:nvCxnSpPr>
        <xdr:cNvPr id="428" name="直線コネクタ 427"/>
        <xdr:cNvCxnSpPr/>
      </xdr:nvCxnSpPr>
      <xdr:spPr>
        <a:xfrm>
          <a:off x="3797300" y="1808171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165826</xdr:rowOff>
    </xdr:from>
    <xdr:to>
      <xdr:col>15</xdr:col>
      <xdr:colOff>101600</xdr:colOff>
      <xdr:row>105</xdr:row>
      <xdr:rowOff>95976</xdr:rowOff>
    </xdr:to>
    <xdr:sp macro="" textlink="">
      <xdr:nvSpPr>
        <xdr:cNvPr id="429" name="楕円 428"/>
        <xdr:cNvSpPr/>
      </xdr:nvSpPr>
      <xdr:spPr>
        <a:xfrm>
          <a:off x="2857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45176</xdr:rowOff>
    </xdr:from>
    <xdr:to>
      <xdr:col>19</xdr:col>
      <xdr:colOff>177800</xdr:colOff>
      <xdr:row>105</xdr:row>
      <xdr:rowOff>79466</xdr:rowOff>
    </xdr:to>
    <xdr:cxnSp macro="">
      <xdr:nvCxnSpPr>
        <xdr:cNvPr id="430" name="直線コネクタ 429"/>
        <xdr:cNvCxnSpPr/>
      </xdr:nvCxnSpPr>
      <xdr:spPr>
        <a:xfrm>
          <a:off x="2908300" y="180474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31" name="楕円 430"/>
        <xdr:cNvSpPr/>
      </xdr:nvSpPr>
      <xdr:spPr>
        <a:xfrm>
          <a:off x="1968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xdr:rowOff>
    </xdr:from>
    <xdr:to>
      <xdr:col>15</xdr:col>
      <xdr:colOff>50800</xdr:colOff>
      <xdr:row>105</xdr:row>
      <xdr:rowOff>45176</xdr:rowOff>
    </xdr:to>
    <xdr:cxnSp macro="">
      <xdr:nvCxnSpPr>
        <xdr:cNvPr id="432" name="直線コネクタ 431"/>
        <xdr:cNvCxnSpPr/>
      </xdr:nvCxnSpPr>
      <xdr:spPr>
        <a:xfrm>
          <a:off x="2019300" y="180082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89081</xdr:rowOff>
    </xdr:from>
    <xdr:to>
      <xdr:col>6</xdr:col>
      <xdr:colOff>38100</xdr:colOff>
      <xdr:row>105</xdr:row>
      <xdr:rowOff>19231</xdr:rowOff>
    </xdr:to>
    <xdr:sp macro="" textlink="">
      <xdr:nvSpPr>
        <xdr:cNvPr id="433" name="楕円 432"/>
        <xdr:cNvSpPr/>
      </xdr:nvSpPr>
      <xdr:spPr>
        <a:xfrm>
          <a:off x="1079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139881</xdr:rowOff>
    </xdr:from>
    <xdr:to>
      <xdr:col>10</xdr:col>
      <xdr:colOff>114300</xdr:colOff>
      <xdr:row>105</xdr:row>
      <xdr:rowOff>5987</xdr:rowOff>
    </xdr:to>
    <xdr:cxnSp macro="">
      <xdr:nvCxnSpPr>
        <xdr:cNvPr id="434" name="直線コネクタ 433"/>
        <xdr:cNvCxnSpPr/>
      </xdr:nvCxnSpPr>
      <xdr:spPr>
        <a:xfrm>
          <a:off x="1130300" y="179706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35"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36"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7" name="n_3ave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38" name="n_4aveValue【市民会館】&#10;有形固定資産減価償却率"/>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121393</xdr:rowOff>
    </xdr:from>
    <xdr:ext cx="405111" cy="259045"/>
    <xdr:sp macro="" textlink="">
      <xdr:nvSpPr>
        <xdr:cNvPr id="439" name="n_1mainValue【市民会館】&#10;有形固定資産減価償却率"/>
        <xdr:cNvSpPr txBox="1"/>
      </xdr:nvSpPr>
      <xdr:spPr>
        <a:xfrm>
          <a:off x="3582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87103</xdr:rowOff>
    </xdr:from>
    <xdr:ext cx="405111" cy="259045"/>
    <xdr:sp macro="" textlink="">
      <xdr:nvSpPr>
        <xdr:cNvPr id="440" name="n_2mainValue【市民会館】&#10;有形固定資産減価償却率"/>
        <xdr:cNvSpPr txBox="1"/>
      </xdr:nvSpPr>
      <xdr:spPr>
        <a:xfrm>
          <a:off x="2705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47914</xdr:rowOff>
    </xdr:from>
    <xdr:ext cx="405111" cy="259045"/>
    <xdr:sp macro="" textlink="">
      <xdr:nvSpPr>
        <xdr:cNvPr id="441" name="n_3mainValue【市民会館】&#10;有形固定資産減価償却率"/>
        <xdr:cNvSpPr txBox="1"/>
      </xdr:nvSpPr>
      <xdr:spPr>
        <a:xfrm>
          <a:off x="1816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442" name="n_4mainValue【市民会館】&#10;有形固定資産減価償却率"/>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1"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48261</xdr:rowOff>
    </xdr:from>
    <xdr:to>
      <xdr:col>55</xdr:col>
      <xdr:colOff>50800</xdr:colOff>
      <xdr:row>105</xdr:row>
      <xdr:rowOff>149861</xdr:rowOff>
    </xdr:to>
    <xdr:sp macro="" textlink="">
      <xdr:nvSpPr>
        <xdr:cNvPr id="482" name="楕円 481"/>
        <xdr:cNvSpPr/>
      </xdr:nvSpPr>
      <xdr:spPr>
        <a:xfrm>
          <a:off x="10426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26688</xdr:rowOff>
    </xdr:from>
    <xdr:ext cx="469744" cy="259045"/>
    <xdr:sp macro="" textlink="">
      <xdr:nvSpPr>
        <xdr:cNvPr id="483" name="【市民会館】&#10;一人当たり面積該当値テキスト"/>
        <xdr:cNvSpPr txBox="1"/>
      </xdr:nvSpPr>
      <xdr:spPr>
        <a:xfrm>
          <a:off x="10515600"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52070</xdr:rowOff>
    </xdr:from>
    <xdr:to>
      <xdr:col>50</xdr:col>
      <xdr:colOff>165100</xdr:colOff>
      <xdr:row>105</xdr:row>
      <xdr:rowOff>153670</xdr:rowOff>
    </xdr:to>
    <xdr:sp macro="" textlink="">
      <xdr:nvSpPr>
        <xdr:cNvPr id="484" name="楕円 483"/>
        <xdr:cNvSpPr/>
      </xdr:nvSpPr>
      <xdr:spPr>
        <a:xfrm>
          <a:off x="9588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99061</xdr:rowOff>
    </xdr:from>
    <xdr:to>
      <xdr:col>55</xdr:col>
      <xdr:colOff>0</xdr:colOff>
      <xdr:row>105</xdr:row>
      <xdr:rowOff>102870</xdr:rowOff>
    </xdr:to>
    <xdr:cxnSp macro="">
      <xdr:nvCxnSpPr>
        <xdr:cNvPr id="485" name="直線コネクタ 484"/>
        <xdr:cNvCxnSpPr/>
      </xdr:nvCxnSpPr>
      <xdr:spPr>
        <a:xfrm flipV="1">
          <a:off x="9639300" y="18101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86" name="楕円 485"/>
        <xdr:cNvSpPr/>
      </xdr:nvSpPr>
      <xdr:spPr>
        <a:xfrm>
          <a:off x="8699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99061</xdr:rowOff>
    </xdr:from>
    <xdr:to>
      <xdr:col>50</xdr:col>
      <xdr:colOff>114300</xdr:colOff>
      <xdr:row>105</xdr:row>
      <xdr:rowOff>102870</xdr:rowOff>
    </xdr:to>
    <xdr:cxnSp macro="">
      <xdr:nvCxnSpPr>
        <xdr:cNvPr id="487" name="直線コネクタ 486"/>
        <xdr:cNvCxnSpPr/>
      </xdr:nvCxnSpPr>
      <xdr:spPr>
        <a:xfrm>
          <a:off x="8750300" y="18101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88" name="楕円 487"/>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177800</xdr:colOff>
      <xdr:row>105</xdr:row>
      <xdr:rowOff>99061</xdr:rowOff>
    </xdr:to>
    <xdr:cxnSp macro="">
      <xdr:nvCxnSpPr>
        <xdr:cNvPr id="489" name="直線コネクタ 488"/>
        <xdr:cNvCxnSpPr/>
      </xdr:nvCxnSpPr>
      <xdr:spPr>
        <a:xfrm>
          <a:off x="7861300" y="1809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90" name="楕円 489"/>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95250</xdr:rowOff>
    </xdr:to>
    <xdr:cxnSp macro="">
      <xdr:nvCxnSpPr>
        <xdr:cNvPr id="491" name="直線コネクタ 490"/>
        <xdr:cNvCxnSpPr/>
      </xdr:nvCxnSpPr>
      <xdr:spPr>
        <a:xfrm>
          <a:off x="6972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92"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163847</xdr:rowOff>
    </xdr:from>
    <xdr:ext cx="469744" cy="259045"/>
    <xdr:sp macro="" textlink="">
      <xdr:nvSpPr>
        <xdr:cNvPr id="493" name="n_2aveValue【市民会館】&#10;一人当たり面積"/>
        <xdr:cNvSpPr txBox="1"/>
      </xdr:nvSpPr>
      <xdr:spPr>
        <a:xfrm>
          <a:off x="8515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xdr:rowOff>
    </xdr:from>
    <xdr:ext cx="469744" cy="259045"/>
    <xdr:sp macro="" textlink="">
      <xdr:nvSpPr>
        <xdr:cNvPr id="494" name="n_3aveValue【市民会館】&#10;一人当たり面積"/>
        <xdr:cNvSpPr txBox="1"/>
      </xdr:nvSpPr>
      <xdr:spPr>
        <a:xfrm>
          <a:off x="7626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148607</xdr:rowOff>
    </xdr:from>
    <xdr:ext cx="469744" cy="259045"/>
    <xdr:sp macro="" textlink="">
      <xdr:nvSpPr>
        <xdr:cNvPr id="495" name="n_4aveValue【市民会館】&#10;一人当たり面積"/>
        <xdr:cNvSpPr txBox="1"/>
      </xdr:nvSpPr>
      <xdr:spPr>
        <a:xfrm>
          <a:off x="6737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144797</xdr:rowOff>
    </xdr:from>
    <xdr:ext cx="469744" cy="259045"/>
    <xdr:sp macro="" textlink="">
      <xdr:nvSpPr>
        <xdr:cNvPr id="496" name="n_1main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97" name="n_2main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98" name="n_3main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9" name="n_4main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529"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540" name="楕円 539"/>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70502</xdr:rowOff>
    </xdr:from>
    <xdr:ext cx="405111" cy="259045"/>
    <xdr:sp macro="" textlink="">
      <xdr:nvSpPr>
        <xdr:cNvPr id="541" name="【一般廃棄物処理施設】&#10;有形固定資産減価償却率該当値テキスト"/>
        <xdr:cNvSpPr txBox="1"/>
      </xdr:nvSpPr>
      <xdr:spPr>
        <a:xfrm>
          <a:off x="16357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44450</xdr:rowOff>
    </xdr:from>
    <xdr:to>
      <xdr:col>81</xdr:col>
      <xdr:colOff>101600</xdr:colOff>
      <xdr:row>39</xdr:row>
      <xdr:rowOff>146050</xdr:rowOff>
    </xdr:to>
    <xdr:sp macro="" textlink="">
      <xdr:nvSpPr>
        <xdr:cNvPr id="542" name="楕円 541"/>
        <xdr:cNvSpPr/>
      </xdr:nvSpPr>
      <xdr:spPr>
        <a:xfrm>
          <a:off x="1543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95250</xdr:rowOff>
    </xdr:from>
    <xdr:to>
      <xdr:col>85</xdr:col>
      <xdr:colOff>127000</xdr:colOff>
      <xdr:row>39</xdr:row>
      <xdr:rowOff>142875</xdr:rowOff>
    </xdr:to>
    <xdr:cxnSp macro="">
      <xdr:nvCxnSpPr>
        <xdr:cNvPr id="543" name="直線コネクタ 542"/>
        <xdr:cNvCxnSpPr/>
      </xdr:nvCxnSpPr>
      <xdr:spPr>
        <a:xfrm>
          <a:off x="15481300" y="67818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99695</xdr:rowOff>
    </xdr:from>
    <xdr:to>
      <xdr:col>76</xdr:col>
      <xdr:colOff>165100</xdr:colOff>
      <xdr:row>40</xdr:row>
      <xdr:rowOff>29845</xdr:rowOff>
    </xdr:to>
    <xdr:sp macro="" textlink="">
      <xdr:nvSpPr>
        <xdr:cNvPr id="544" name="楕円 543"/>
        <xdr:cNvSpPr/>
      </xdr:nvSpPr>
      <xdr:spPr>
        <a:xfrm>
          <a:off x="14541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95250</xdr:rowOff>
    </xdr:from>
    <xdr:to>
      <xdr:col>81</xdr:col>
      <xdr:colOff>50800</xdr:colOff>
      <xdr:row>39</xdr:row>
      <xdr:rowOff>150495</xdr:rowOff>
    </xdr:to>
    <xdr:cxnSp macro="">
      <xdr:nvCxnSpPr>
        <xdr:cNvPr id="545" name="直線コネクタ 544"/>
        <xdr:cNvCxnSpPr/>
      </xdr:nvCxnSpPr>
      <xdr:spPr>
        <a:xfrm flipV="1">
          <a:off x="14592300" y="67818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46355</xdr:rowOff>
    </xdr:from>
    <xdr:to>
      <xdr:col>72</xdr:col>
      <xdr:colOff>38100</xdr:colOff>
      <xdr:row>39</xdr:row>
      <xdr:rowOff>147955</xdr:rowOff>
    </xdr:to>
    <xdr:sp macro="" textlink="">
      <xdr:nvSpPr>
        <xdr:cNvPr id="546" name="楕円 545"/>
        <xdr:cNvSpPr/>
      </xdr:nvSpPr>
      <xdr:spPr>
        <a:xfrm>
          <a:off x="13652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97155</xdr:rowOff>
    </xdr:from>
    <xdr:to>
      <xdr:col>76</xdr:col>
      <xdr:colOff>114300</xdr:colOff>
      <xdr:row>39</xdr:row>
      <xdr:rowOff>150495</xdr:rowOff>
    </xdr:to>
    <xdr:cxnSp macro="">
      <xdr:nvCxnSpPr>
        <xdr:cNvPr id="547" name="直線コネクタ 546"/>
        <xdr:cNvCxnSpPr/>
      </xdr:nvCxnSpPr>
      <xdr:spPr>
        <a:xfrm>
          <a:off x="13703300" y="67837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160655</xdr:rowOff>
    </xdr:from>
    <xdr:to>
      <xdr:col>67</xdr:col>
      <xdr:colOff>101600</xdr:colOff>
      <xdr:row>39</xdr:row>
      <xdr:rowOff>90805</xdr:rowOff>
    </xdr:to>
    <xdr:sp macro="" textlink="">
      <xdr:nvSpPr>
        <xdr:cNvPr id="548" name="楕円 547"/>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40005</xdr:rowOff>
    </xdr:from>
    <xdr:to>
      <xdr:col>71</xdr:col>
      <xdr:colOff>177800</xdr:colOff>
      <xdr:row>39</xdr:row>
      <xdr:rowOff>97155</xdr:rowOff>
    </xdr:to>
    <xdr:cxnSp macro="">
      <xdr:nvCxnSpPr>
        <xdr:cNvPr id="549" name="直線コネクタ 548"/>
        <xdr:cNvCxnSpPr/>
      </xdr:nvCxnSpPr>
      <xdr:spPr>
        <a:xfrm>
          <a:off x="12814300" y="67265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50" name="n_1ave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551"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552"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53"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137177</xdr:rowOff>
    </xdr:from>
    <xdr:ext cx="405111" cy="259045"/>
    <xdr:sp macro="" textlink="">
      <xdr:nvSpPr>
        <xdr:cNvPr id="554" name="n_1mainValue【一般廃棄物処理施設】&#10;有形固定資産減価償却率"/>
        <xdr:cNvSpPr txBox="1"/>
      </xdr:nvSpPr>
      <xdr:spPr>
        <a:xfrm>
          <a:off x="15266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20972</xdr:rowOff>
    </xdr:from>
    <xdr:ext cx="405111" cy="259045"/>
    <xdr:sp macro="" textlink="">
      <xdr:nvSpPr>
        <xdr:cNvPr id="555" name="n_2mainValue【一般廃棄物処理施設】&#10;有形固定資産減価償却率"/>
        <xdr:cNvSpPr txBox="1"/>
      </xdr:nvSpPr>
      <xdr:spPr>
        <a:xfrm>
          <a:off x="143897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139082</xdr:rowOff>
    </xdr:from>
    <xdr:ext cx="405111" cy="259045"/>
    <xdr:sp macro="" textlink="">
      <xdr:nvSpPr>
        <xdr:cNvPr id="556" name="n_3mainValue【一般廃棄物処理施設】&#10;有形固定資産減価償却率"/>
        <xdr:cNvSpPr txBox="1"/>
      </xdr:nvSpPr>
      <xdr:spPr>
        <a:xfrm>
          <a:off x="13500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81932</xdr:rowOff>
    </xdr:from>
    <xdr:ext cx="405111" cy="259045"/>
    <xdr:sp macro="" textlink="">
      <xdr:nvSpPr>
        <xdr:cNvPr id="557" name="n_4mainValue【一般廃棄物処理施設】&#10;有形固定資産減価償却率"/>
        <xdr:cNvSpPr txBox="1"/>
      </xdr:nvSpPr>
      <xdr:spPr>
        <a:xfrm>
          <a:off x="12611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163629</xdr:rowOff>
    </xdr:from>
    <xdr:ext cx="534377" cy="259045"/>
    <xdr:sp macro="" textlink="">
      <xdr:nvSpPr>
        <xdr:cNvPr id="584" name="【一般廃棄物処理施設】&#10;一人当たり有形固定資産（償却資産）額平均値テキスト"/>
        <xdr:cNvSpPr txBox="1"/>
      </xdr:nvSpPr>
      <xdr:spPr>
        <a:xfrm>
          <a:off x="22199600" y="6507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49247</xdr:rowOff>
    </xdr:from>
    <xdr:to>
      <xdr:col>116</xdr:col>
      <xdr:colOff>114300</xdr:colOff>
      <xdr:row>40</xdr:row>
      <xdr:rowOff>150847</xdr:rowOff>
    </xdr:to>
    <xdr:sp macro="" textlink="">
      <xdr:nvSpPr>
        <xdr:cNvPr id="595" name="楕円 594"/>
        <xdr:cNvSpPr/>
      </xdr:nvSpPr>
      <xdr:spPr>
        <a:xfrm>
          <a:off x="22110700" y="69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27674</xdr:rowOff>
    </xdr:from>
    <xdr:ext cx="534377" cy="259045"/>
    <xdr:sp macro="" textlink="">
      <xdr:nvSpPr>
        <xdr:cNvPr id="596" name="【一般廃棄物処理施設】&#10;一人当たり有形固定資産（償却資産）額該当値テキスト"/>
        <xdr:cNvSpPr txBox="1"/>
      </xdr:nvSpPr>
      <xdr:spPr>
        <a:xfrm>
          <a:off x="22199600" y="688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50711</xdr:rowOff>
    </xdr:from>
    <xdr:to>
      <xdr:col>112</xdr:col>
      <xdr:colOff>38100</xdr:colOff>
      <xdr:row>40</xdr:row>
      <xdr:rowOff>152311</xdr:rowOff>
    </xdr:to>
    <xdr:sp macro="" textlink="">
      <xdr:nvSpPr>
        <xdr:cNvPr id="597" name="楕円 596"/>
        <xdr:cNvSpPr/>
      </xdr:nvSpPr>
      <xdr:spPr>
        <a:xfrm>
          <a:off x="21272500" y="69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100047</xdr:rowOff>
    </xdr:from>
    <xdr:to>
      <xdr:col>116</xdr:col>
      <xdr:colOff>63500</xdr:colOff>
      <xdr:row>40</xdr:row>
      <xdr:rowOff>101511</xdr:rowOff>
    </xdr:to>
    <xdr:cxnSp macro="">
      <xdr:nvCxnSpPr>
        <xdr:cNvPr id="598" name="直線コネクタ 597"/>
        <xdr:cNvCxnSpPr/>
      </xdr:nvCxnSpPr>
      <xdr:spPr>
        <a:xfrm flipV="1">
          <a:off x="21323300" y="6958047"/>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74426</xdr:rowOff>
    </xdr:from>
    <xdr:to>
      <xdr:col>107</xdr:col>
      <xdr:colOff>101600</xdr:colOff>
      <xdr:row>41</xdr:row>
      <xdr:rowOff>4576</xdr:rowOff>
    </xdr:to>
    <xdr:sp macro="" textlink="">
      <xdr:nvSpPr>
        <xdr:cNvPr id="599" name="楕円 598"/>
        <xdr:cNvSpPr/>
      </xdr:nvSpPr>
      <xdr:spPr>
        <a:xfrm>
          <a:off x="20383500" y="69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101511</xdr:rowOff>
    </xdr:from>
    <xdr:to>
      <xdr:col>111</xdr:col>
      <xdr:colOff>177800</xdr:colOff>
      <xdr:row>40</xdr:row>
      <xdr:rowOff>125226</xdr:rowOff>
    </xdr:to>
    <xdr:cxnSp macro="">
      <xdr:nvCxnSpPr>
        <xdr:cNvPr id="600" name="直線コネクタ 599"/>
        <xdr:cNvCxnSpPr/>
      </xdr:nvCxnSpPr>
      <xdr:spPr>
        <a:xfrm flipV="1">
          <a:off x="20434300" y="6959511"/>
          <a:ext cx="8890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73282</xdr:rowOff>
    </xdr:from>
    <xdr:to>
      <xdr:col>102</xdr:col>
      <xdr:colOff>165100</xdr:colOff>
      <xdr:row>41</xdr:row>
      <xdr:rowOff>3432</xdr:rowOff>
    </xdr:to>
    <xdr:sp macro="" textlink="">
      <xdr:nvSpPr>
        <xdr:cNvPr id="601" name="楕円 600"/>
        <xdr:cNvSpPr/>
      </xdr:nvSpPr>
      <xdr:spPr>
        <a:xfrm>
          <a:off x="19494500" y="69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124082</xdr:rowOff>
    </xdr:from>
    <xdr:to>
      <xdr:col>107</xdr:col>
      <xdr:colOff>50800</xdr:colOff>
      <xdr:row>40</xdr:row>
      <xdr:rowOff>125226</xdr:rowOff>
    </xdr:to>
    <xdr:cxnSp macro="">
      <xdr:nvCxnSpPr>
        <xdr:cNvPr id="602" name="直線コネクタ 601"/>
        <xdr:cNvCxnSpPr/>
      </xdr:nvCxnSpPr>
      <xdr:spPr>
        <a:xfrm>
          <a:off x="19545300" y="698208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73017</xdr:rowOff>
    </xdr:from>
    <xdr:to>
      <xdr:col>98</xdr:col>
      <xdr:colOff>38100</xdr:colOff>
      <xdr:row>41</xdr:row>
      <xdr:rowOff>3167</xdr:rowOff>
    </xdr:to>
    <xdr:sp macro="" textlink="">
      <xdr:nvSpPr>
        <xdr:cNvPr id="603" name="楕円 602"/>
        <xdr:cNvSpPr/>
      </xdr:nvSpPr>
      <xdr:spPr>
        <a:xfrm>
          <a:off x="18605500" y="69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123817</xdr:rowOff>
    </xdr:from>
    <xdr:to>
      <xdr:col>102</xdr:col>
      <xdr:colOff>114300</xdr:colOff>
      <xdr:row>40</xdr:row>
      <xdr:rowOff>124082</xdr:rowOff>
    </xdr:to>
    <xdr:cxnSp macro="">
      <xdr:nvCxnSpPr>
        <xdr:cNvPr id="604" name="直線コネクタ 603"/>
        <xdr:cNvCxnSpPr/>
      </xdr:nvCxnSpPr>
      <xdr:spPr>
        <a:xfrm>
          <a:off x="18656300" y="6981817"/>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68372</xdr:rowOff>
    </xdr:from>
    <xdr:ext cx="599010" cy="259045"/>
    <xdr:sp macro="" textlink="">
      <xdr:nvSpPr>
        <xdr:cNvPr id="605" name="n_1aveValue【一般廃棄物処理施設】&#10;一人当たり有形固定資産（償却資産）額"/>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86930</xdr:rowOff>
    </xdr:from>
    <xdr:ext cx="534377" cy="259045"/>
    <xdr:sp macro="" textlink="">
      <xdr:nvSpPr>
        <xdr:cNvPr id="606" name="n_2aveValue【一般廃棄物処理施設】&#10;一人当たり有形固定資産（償却資産）額"/>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607" name="n_3aveValue【一般廃棄物処理施設】&#10;一人当たり有形固定資産（償却資産）額"/>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608" name="n_4aveValue【一般廃棄物処理施設】&#10;一人当たり有形固定資産（償却資産）額"/>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143438</xdr:rowOff>
    </xdr:from>
    <xdr:ext cx="534377" cy="259045"/>
    <xdr:sp macro="" textlink="">
      <xdr:nvSpPr>
        <xdr:cNvPr id="609" name="n_1mainValue【一般廃棄物処理施設】&#10;一人当たり有形固定資産（償却資産）額"/>
        <xdr:cNvSpPr txBox="1"/>
      </xdr:nvSpPr>
      <xdr:spPr>
        <a:xfrm>
          <a:off x="21043411" y="700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167153</xdr:rowOff>
    </xdr:from>
    <xdr:ext cx="534377" cy="259045"/>
    <xdr:sp macro="" textlink="">
      <xdr:nvSpPr>
        <xdr:cNvPr id="610" name="n_2mainValue【一般廃棄物処理施設】&#10;一人当たり有形固定資産（償却資産）額"/>
        <xdr:cNvSpPr txBox="1"/>
      </xdr:nvSpPr>
      <xdr:spPr>
        <a:xfrm>
          <a:off x="20167111" y="70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166009</xdr:rowOff>
    </xdr:from>
    <xdr:ext cx="534377" cy="259045"/>
    <xdr:sp macro="" textlink="">
      <xdr:nvSpPr>
        <xdr:cNvPr id="611" name="n_3mainValue【一般廃棄物処理施設】&#10;一人当たり有形固定資産（償却資産）額"/>
        <xdr:cNvSpPr txBox="1"/>
      </xdr:nvSpPr>
      <xdr:spPr>
        <a:xfrm>
          <a:off x="19278111" y="70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165744</xdr:rowOff>
    </xdr:from>
    <xdr:ext cx="534377" cy="259045"/>
    <xdr:sp macro="" textlink="">
      <xdr:nvSpPr>
        <xdr:cNvPr id="612" name="n_4mainValue【一般廃棄物処理施設】&#10;一人当たり有形固定資産（償却資産）額"/>
        <xdr:cNvSpPr txBox="1"/>
      </xdr:nvSpPr>
      <xdr:spPr>
        <a:xfrm>
          <a:off x="18389111" y="702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68053</xdr:rowOff>
    </xdr:from>
    <xdr:ext cx="405111" cy="259045"/>
    <xdr:sp macro="" textlink="">
      <xdr:nvSpPr>
        <xdr:cNvPr id="643" name="【保健センター・保健所】&#10;有形固定資産減価償却率平均値テキスト"/>
        <xdr:cNvSpPr txBox="1"/>
      </xdr:nvSpPr>
      <xdr:spPr>
        <a:xfrm>
          <a:off x="16357600" y="1018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133713</xdr:rowOff>
    </xdr:from>
    <xdr:to>
      <xdr:col>85</xdr:col>
      <xdr:colOff>177800</xdr:colOff>
      <xdr:row>59</xdr:row>
      <xdr:rowOff>63863</xdr:rowOff>
    </xdr:to>
    <xdr:sp macro="" textlink="">
      <xdr:nvSpPr>
        <xdr:cNvPr id="654" name="楕円 653"/>
        <xdr:cNvSpPr/>
      </xdr:nvSpPr>
      <xdr:spPr>
        <a:xfrm>
          <a:off x="162687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156590</xdr:rowOff>
    </xdr:from>
    <xdr:ext cx="405111" cy="259045"/>
    <xdr:sp macro="" textlink="">
      <xdr:nvSpPr>
        <xdr:cNvPr id="655" name="【保健センター・保健所】&#10;有形固定資産減価償却率該当値テキスト"/>
        <xdr:cNvSpPr txBox="1"/>
      </xdr:nvSpPr>
      <xdr:spPr>
        <a:xfrm>
          <a:off x="16357600" y="992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92891</xdr:rowOff>
    </xdr:from>
    <xdr:to>
      <xdr:col>81</xdr:col>
      <xdr:colOff>101600</xdr:colOff>
      <xdr:row>59</xdr:row>
      <xdr:rowOff>23041</xdr:rowOff>
    </xdr:to>
    <xdr:sp macro="" textlink="">
      <xdr:nvSpPr>
        <xdr:cNvPr id="656" name="楕円 655"/>
        <xdr:cNvSpPr/>
      </xdr:nvSpPr>
      <xdr:spPr>
        <a:xfrm>
          <a:off x="15430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143691</xdr:rowOff>
    </xdr:from>
    <xdr:to>
      <xdr:col>85</xdr:col>
      <xdr:colOff>127000</xdr:colOff>
      <xdr:row>59</xdr:row>
      <xdr:rowOff>13063</xdr:rowOff>
    </xdr:to>
    <xdr:cxnSp macro="">
      <xdr:nvCxnSpPr>
        <xdr:cNvPr id="657" name="直線コネクタ 656"/>
        <xdr:cNvCxnSpPr/>
      </xdr:nvCxnSpPr>
      <xdr:spPr>
        <a:xfrm>
          <a:off x="15481300" y="1008779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53703</xdr:rowOff>
    </xdr:from>
    <xdr:to>
      <xdr:col>76</xdr:col>
      <xdr:colOff>165100</xdr:colOff>
      <xdr:row>58</xdr:row>
      <xdr:rowOff>155303</xdr:rowOff>
    </xdr:to>
    <xdr:sp macro="" textlink="">
      <xdr:nvSpPr>
        <xdr:cNvPr id="658" name="楕円 657"/>
        <xdr:cNvSpPr/>
      </xdr:nvSpPr>
      <xdr:spPr>
        <a:xfrm>
          <a:off x="14541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58</xdr:row>
      <xdr:rowOff>143691</xdr:rowOff>
    </xdr:to>
    <xdr:cxnSp macro="">
      <xdr:nvCxnSpPr>
        <xdr:cNvPr id="659" name="直線コネクタ 658"/>
        <xdr:cNvCxnSpPr/>
      </xdr:nvCxnSpPr>
      <xdr:spPr>
        <a:xfrm>
          <a:off x="14592300" y="100486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21046</xdr:rowOff>
    </xdr:from>
    <xdr:to>
      <xdr:col>72</xdr:col>
      <xdr:colOff>38100</xdr:colOff>
      <xdr:row>58</xdr:row>
      <xdr:rowOff>122646</xdr:rowOff>
    </xdr:to>
    <xdr:sp macro="" textlink="">
      <xdr:nvSpPr>
        <xdr:cNvPr id="660" name="楕円 659"/>
        <xdr:cNvSpPr/>
      </xdr:nvSpPr>
      <xdr:spPr>
        <a:xfrm>
          <a:off x="13652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71846</xdr:rowOff>
    </xdr:from>
    <xdr:to>
      <xdr:col>76</xdr:col>
      <xdr:colOff>114300</xdr:colOff>
      <xdr:row>58</xdr:row>
      <xdr:rowOff>104503</xdr:rowOff>
    </xdr:to>
    <xdr:cxnSp macro="">
      <xdr:nvCxnSpPr>
        <xdr:cNvPr id="661" name="直線コネクタ 660"/>
        <xdr:cNvCxnSpPr/>
      </xdr:nvCxnSpPr>
      <xdr:spPr>
        <a:xfrm>
          <a:off x="13703300" y="100159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xdr:rowOff>
    </xdr:from>
    <xdr:to>
      <xdr:col>67</xdr:col>
      <xdr:colOff>101600</xdr:colOff>
      <xdr:row>58</xdr:row>
      <xdr:rowOff>117747</xdr:rowOff>
    </xdr:to>
    <xdr:sp macro="" textlink="">
      <xdr:nvSpPr>
        <xdr:cNvPr id="662" name="楕円 661"/>
        <xdr:cNvSpPr/>
      </xdr:nvSpPr>
      <xdr:spPr>
        <a:xfrm>
          <a:off x="12763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66947</xdr:rowOff>
    </xdr:from>
    <xdr:to>
      <xdr:col>71</xdr:col>
      <xdr:colOff>177800</xdr:colOff>
      <xdr:row>58</xdr:row>
      <xdr:rowOff>71846</xdr:rowOff>
    </xdr:to>
    <xdr:cxnSp macro="">
      <xdr:nvCxnSpPr>
        <xdr:cNvPr id="663" name="直線コネクタ 662"/>
        <xdr:cNvCxnSpPr/>
      </xdr:nvCxnSpPr>
      <xdr:spPr>
        <a:xfrm>
          <a:off x="12814300" y="1001104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152961</xdr:rowOff>
    </xdr:from>
    <xdr:ext cx="405111" cy="259045"/>
    <xdr:sp macro="" textlink="">
      <xdr:nvSpPr>
        <xdr:cNvPr id="664" name="n_1aveValue【保健センター・保健所】&#10;有形固定資産減価償却率"/>
        <xdr:cNvSpPr txBox="1"/>
      </xdr:nvSpPr>
      <xdr:spPr>
        <a:xfrm>
          <a:off x="152660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65"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666" name="n_3aveValue【保健センター・保健所】&#10;有形固定資産減価償却率"/>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67"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39568</xdr:rowOff>
    </xdr:from>
    <xdr:ext cx="405111" cy="259045"/>
    <xdr:sp macro="" textlink="">
      <xdr:nvSpPr>
        <xdr:cNvPr id="668" name="n_1mainValue【保健センター・保健所】&#10;有形固定資産減価償却率"/>
        <xdr:cNvSpPr txBox="1"/>
      </xdr:nvSpPr>
      <xdr:spPr>
        <a:xfrm>
          <a:off x="15266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380</xdr:rowOff>
    </xdr:from>
    <xdr:ext cx="405111" cy="259045"/>
    <xdr:sp macro="" textlink="">
      <xdr:nvSpPr>
        <xdr:cNvPr id="669" name="n_2mainValue【保健センター・保健所】&#10;有形固定資産減価償却率"/>
        <xdr:cNvSpPr txBox="1"/>
      </xdr:nvSpPr>
      <xdr:spPr>
        <a:xfrm>
          <a:off x="14389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139173</xdr:rowOff>
    </xdr:from>
    <xdr:ext cx="405111" cy="259045"/>
    <xdr:sp macro="" textlink="">
      <xdr:nvSpPr>
        <xdr:cNvPr id="670" name="n_3mainValue【保健センター・保健所】&#10;有形固定資産減価償却率"/>
        <xdr:cNvSpPr txBox="1"/>
      </xdr:nvSpPr>
      <xdr:spPr>
        <a:xfrm>
          <a:off x="13500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134274</xdr:rowOff>
    </xdr:from>
    <xdr:ext cx="405111" cy="259045"/>
    <xdr:sp macro="" textlink="">
      <xdr:nvSpPr>
        <xdr:cNvPr id="671" name="n_4mainValue【保健センター・保健所】&#10;有形固定資産減価償却率"/>
        <xdr:cNvSpPr txBox="1"/>
      </xdr:nvSpPr>
      <xdr:spPr>
        <a:xfrm>
          <a:off x="12611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702" name="【保健センター・保健所】&#10;一人当たり面積平均値テキスト"/>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37374</xdr:rowOff>
    </xdr:from>
    <xdr:to>
      <xdr:col>116</xdr:col>
      <xdr:colOff>114300</xdr:colOff>
      <xdr:row>62</xdr:row>
      <xdr:rowOff>138974</xdr:rowOff>
    </xdr:to>
    <xdr:sp macro="" textlink="">
      <xdr:nvSpPr>
        <xdr:cNvPr id="713" name="楕円 712"/>
        <xdr:cNvSpPr/>
      </xdr:nvSpPr>
      <xdr:spPr>
        <a:xfrm>
          <a:off x="221107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60251</xdr:rowOff>
    </xdr:from>
    <xdr:ext cx="469744" cy="259045"/>
    <xdr:sp macro="" textlink="">
      <xdr:nvSpPr>
        <xdr:cNvPr id="714" name="【保健センター・保健所】&#10;一人当たり面積該当値テキスト"/>
        <xdr:cNvSpPr txBox="1"/>
      </xdr:nvSpPr>
      <xdr:spPr>
        <a:xfrm>
          <a:off x="22199600" y="10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715" name="楕円 714"/>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88174</xdr:rowOff>
    </xdr:from>
    <xdr:to>
      <xdr:col>116</xdr:col>
      <xdr:colOff>63500</xdr:colOff>
      <xdr:row>62</xdr:row>
      <xdr:rowOff>91440</xdr:rowOff>
    </xdr:to>
    <xdr:cxnSp macro="">
      <xdr:nvCxnSpPr>
        <xdr:cNvPr id="716" name="直線コネクタ 715"/>
        <xdr:cNvCxnSpPr/>
      </xdr:nvCxnSpPr>
      <xdr:spPr>
        <a:xfrm flipV="1">
          <a:off x="21323300" y="107180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37374</xdr:rowOff>
    </xdr:from>
    <xdr:to>
      <xdr:col>107</xdr:col>
      <xdr:colOff>101600</xdr:colOff>
      <xdr:row>62</xdr:row>
      <xdr:rowOff>138974</xdr:rowOff>
    </xdr:to>
    <xdr:sp macro="" textlink="">
      <xdr:nvSpPr>
        <xdr:cNvPr id="717" name="楕円 716"/>
        <xdr:cNvSpPr/>
      </xdr:nvSpPr>
      <xdr:spPr>
        <a:xfrm>
          <a:off x="20383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88174</xdr:rowOff>
    </xdr:from>
    <xdr:to>
      <xdr:col>111</xdr:col>
      <xdr:colOff>177800</xdr:colOff>
      <xdr:row>62</xdr:row>
      <xdr:rowOff>91440</xdr:rowOff>
    </xdr:to>
    <xdr:cxnSp macro="">
      <xdr:nvCxnSpPr>
        <xdr:cNvPr id="718" name="直線コネクタ 717"/>
        <xdr:cNvCxnSpPr/>
      </xdr:nvCxnSpPr>
      <xdr:spPr>
        <a:xfrm>
          <a:off x="20434300" y="107180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34109</xdr:rowOff>
    </xdr:from>
    <xdr:to>
      <xdr:col>102</xdr:col>
      <xdr:colOff>165100</xdr:colOff>
      <xdr:row>62</xdr:row>
      <xdr:rowOff>135709</xdr:rowOff>
    </xdr:to>
    <xdr:sp macro="" textlink="">
      <xdr:nvSpPr>
        <xdr:cNvPr id="719" name="楕円 718"/>
        <xdr:cNvSpPr/>
      </xdr:nvSpPr>
      <xdr:spPr>
        <a:xfrm>
          <a:off x="19494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84909</xdr:rowOff>
    </xdr:from>
    <xdr:to>
      <xdr:col>107</xdr:col>
      <xdr:colOff>50800</xdr:colOff>
      <xdr:row>62</xdr:row>
      <xdr:rowOff>88174</xdr:rowOff>
    </xdr:to>
    <xdr:cxnSp macro="">
      <xdr:nvCxnSpPr>
        <xdr:cNvPr id="720" name="直線コネクタ 719"/>
        <xdr:cNvCxnSpPr/>
      </xdr:nvCxnSpPr>
      <xdr:spPr>
        <a:xfrm>
          <a:off x="19545300" y="107148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34109</xdr:rowOff>
    </xdr:from>
    <xdr:to>
      <xdr:col>98</xdr:col>
      <xdr:colOff>38100</xdr:colOff>
      <xdr:row>62</xdr:row>
      <xdr:rowOff>135709</xdr:rowOff>
    </xdr:to>
    <xdr:sp macro="" textlink="">
      <xdr:nvSpPr>
        <xdr:cNvPr id="721" name="楕円 720"/>
        <xdr:cNvSpPr/>
      </xdr:nvSpPr>
      <xdr:spPr>
        <a:xfrm>
          <a:off x="18605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84909</xdr:rowOff>
    </xdr:from>
    <xdr:to>
      <xdr:col>102</xdr:col>
      <xdr:colOff>114300</xdr:colOff>
      <xdr:row>62</xdr:row>
      <xdr:rowOff>84909</xdr:rowOff>
    </xdr:to>
    <xdr:cxnSp macro="">
      <xdr:nvCxnSpPr>
        <xdr:cNvPr id="722" name="直線コネクタ 721"/>
        <xdr:cNvCxnSpPr/>
      </xdr:nvCxnSpPr>
      <xdr:spPr>
        <a:xfrm>
          <a:off x="18656300" y="1071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723" name="n_1aveValue【保健センター・保健所】&#10;一人当たり面積"/>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724" name="n_2aveValue【保健センター・保健所】&#10;一人当たり面積"/>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725" name="n_3aveValue【保健センター・保健所】&#10;一人当たり面積"/>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6"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158767</xdr:rowOff>
    </xdr:from>
    <xdr:ext cx="469744" cy="259045"/>
    <xdr:sp macro="" textlink="">
      <xdr:nvSpPr>
        <xdr:cNvPr id="727" name="n_1mainValue【保健センター・保健所】&#10;一人当たり面積"/>
        <xdr:cNvSpPr txBox="1"/>
      </xdr:nvSpPr>
      <xdr:spPr>
        <a:xfrm>
          <a:off x="210757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155501</xdr:rowOff>
    </xdr:from>
    <xdr:ext cx="469744" cy="259045"/>
    <xdr:sp macro="" textlink="">
      <xdr:nvSpPr>
        <xdr:cNvPr id="728" name="n_2mainValue【保健センター・保健所】&#10;一人当たり面積"/>
        <xdr:cNvSpPr txBox="1"/>
      </xdr:nvSpPr>
      <xdr:spPr>
        <a:xfrm>
          <a:off x="20199427" y="104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152236</xdr:rowOff>
    </xdr:from>
    <xdr:ext cx="469744" cy="259045"/>
    <xdr:sp macro="" textlink="">
      <xdr:nvSpPr>
        <xdr:cNvPr id="729" name="n_3mainValue【保健センター・保健所】&#10;一人当たり面積"/>
        <xdr:cNvSpPr txBox="1"/>
      </xdr:nvSpPr>
      <xdr:spPr>
        <a:xfrm>
          <a:off x="19310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152236</xdr:rowOff>
    </xdr:from>
    <xdr:ext cx="469744" cy="259045"/>
    <xdr:sp macro="" textlink="">
      <xdr:nvSpPr>
        <xdr:cNvPr id="730" name="n_4mainValue【保健センター・保健所】&#10;一人当たり面積"/>
        <xdr:cNvSpPr txBox="1"/>
      </xdr:nvSpPr>
      <xdr:spPr>
        <a:xfrm>
          <a:off x="18421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5" name="直線コネクタ 754"/>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6"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7" name="直線コネクタ 7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8"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9" name="直線コネクタ 758"/>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760"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1" name="フローチャート: 判断 7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2" name="フローチャート: 判断 76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フローチャート: 判断 762"/>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65" name="フローチャート: 判断 76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771" name="楕円 770"/>
        <xdr:cNvSpPr/>
      </xdr:nvSpPr>
      <xdr:spPr>
        <a:xfrm>
          <a:off x="16268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74947</xdr:rowOff>
    </xdr:from>
    <xdr:ext cx="405111" cy="259045"/>
    <xdr:sp macro="" textlink="">
      <xdr:nvSpPr>
        <xdr:cNvPr id="772" name="【消防施設】&#10;有形固定資産減価償却率該当値テキスト"/>
        <xdr:cNvSpPr txBox="1"/>
      </xdr:nvSpPr>
      <xdr:spPr>
        <a:xfrm>
          <a:off x="16357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164464</xdr:rowOff>
    </xdr:from>
    <xdr:to>
      <xdr:col>81</xdr:col>
      <xdr:colOff>101600</xdr:colOff>
      <xdr:row>81</xdr:row>
      <xdr:rowOff>94614</xdr:rowOff>
    </xdr:to>
    <xdr:sp macro="" textlink="">
      <xdr:nvSpPr>
        <xdr:cNvPr id="773" name="楕円 772"/>
        <xdr:cNvSpPr/>
      </xdr:nvSpPr>
      <xdr:spPr>
        <a:xfrm>
          <a:off x="15430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43814</xdr:rowOff>
    </xdr:from>
    <xdr:to>
      <xdr:col>85</xdr:col>
      <xdr:colOff>127000</xdr:colOff>
      <xdr:row>81</xdr:row>
      <xdr:rowOff>102870</xdr:rowOff>
    </xdr:to>
    <xdr:cxnSp macro="">
      <xdr:nvCxnSpPr>
        <xdr:cNvPr id="774" name="直線コネクタ 773"/>
        <xdr:cNvCxnSpPr/>
      </xdr:nvCxnSpPr>
      <xdr:spPr>
        <a:xfrm>
          <a:off x="15481300" y="13931264"/>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74930</xdr:rowOff>
    </xdr:from>
    <xdr:to>
      <xdr:col>76</xdr:col>
      <xdr:colOff>165100</xdr:colOff>
      <xdr:row>81</xdr:row>
      <xdr:rowOff>5080</xdr:rowOff>
    </xdr:to>
    <xdr:sp macro="" textlink="">
      <xdr:nvSpPr>
        <xdr:cNvPr id="775" name="楕円 774"/>
        <xdr:cNvSpPr/>
      </xdr:nvSpPr>
      <xdr:spPr>
        <a:xfrm>
          <a:off x="14541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125730</xdr:rowOff>
    </xdr:from>
    <xdr:to>
      <xdr:col>81</xdr:col>
      <xdr:colOff>50800</xdr:colOff>
      <xdr:row>81</xdr:row>
      <xdr:rowOff>43814</xdr:rowOff>
    </xdr:to>
    <xdr:cxnSp macro="">
      <xdr:nvCxnSpPr>
        <xdr:cNvPr id="776" name="直線コネクタ 775"/>
        <xdr:cNvCxnSpPr/>
      </xdr:nvCxnSpPr>
      <xdr:spPr>
        <a:xfrm>
          <a:off x="14592300" y="13841730"/>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12064</xdr:rowOff>
    </xdr:from>
    <xdr:to>
      <xdr:col>72</xdr:col>
      <xdr:colOff>38100</xdr:colOff>
      <xdr:row>80</xdr:row>
      <xdr:rowOff>113664</xdr:rowOff>
    </xdr:to>
    <xdr:sp macro="" textlink="">
      <xdr:nvSpPr>
        <xdr:cNvPr id="777" name="楕円 776"/>
        <xdr:cNvSpPr/>
      </xdr:nvSpPr>
      <xdr:spPr>
        <a:xfrm>
          <a:off x="13652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62864</xdr:rowOff>
    </xdr:from>
    <xdr:to>
      <xdr:col>76</xdr:col>
      <xdr:colOff>114300</xdr:colOff>
      <xdr:row>80</xdr:row>
      <xdr:rowOff>125730</xdr:rowOff>
    </xdr:to>
    <xdr:cxnSp macro="">
      <xdr:nvCxnSpPr>
        <xdr:cNvPr id="778" name="直線コネクタ 777"/>
        <xdr:cNvCxnSpPr/>
      </xdr:nvCxnSpPr>
      <xdr:spPr>
        <a:xfrm>
          <a:off x="13703300" y="137788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154939</xdr:rowOff>
    </xdr:from>
    <xdr:to>
      <xdr:col>67</xdr:col>
      <xdr:colOff>101600</xdr:colOff>
      <xdr:row>80</xdr:row>
      <xdr:rowOff>85089</xdr:rowOff>
    </xdr:to>
    <xdr:sp macro="" textlink="">
      <xdr:nvSpPr>
        <xdr:cNvPr id="779" name="楕円 778"/>
        <xdr:cNvSpPr/>
      </xdr:nvSpPr>
      <xdr:spPr>
        <a:xfrm>
          <a:off x="12763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34289</xdr:rowOff>
    </xdr:from>
    <xdr:to>
      <xdr:col>71</xdr:col>
      <xdr:colOff>177800</xdr:colOff>
      <xdr:row>80</xdr:row>
      <xdr:rowOff>62864</xdr:rowOff>
    </xdr:to>
    <xdr:cxnSp macro="">
      <xdr:nvCxnSpPr>
        <xdr:cNvPr id="780" name="直線コネクタ 779"/>
        <xdr:cNvCxnSpPr/>
      </xdr:nvCxnSpPr>
      <xdr:spPr>
        <a:xfrm>
          <a:off x="12814300" y="13750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81"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782" name="n_2aveValue【消防施設】&#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154322</xdr:rowOff>
    </xdr:from>
    <xdr:ext cx="405111" cy="259045"/>
    <xdr:sp macro="" textlink="">
      <xdr:nvSpPr>
        <xdr:cNvPr id="783" name="n_3aveValue【消防施設】&#10;有形固定資産減価償却率"/>
        <xdr:cNvSpPr txBox="1"/>
      </xdr:nvSpPr>
      <xdr:spPr>
        <a:xfrm>
          <a:off x="13500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784" name="n_4aveValue【消防施設】&#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111141</xdr:rowOff>
    </xdr:from>
    <xdr:ext cx="405111" cy="259045"/>
    <xdr:sp macro="" textlink="">
      <xdr:nvSpPr>
        <xdr:cNvPr id="785" name="n_1mainValue【消防施設】&#10;有形固定資産減価償却率"/>
        <xdr:cNvSpPr txBox="1"/>
      </xdr:nvSpPr>
      <xdr:spPr>
        <a:xfrm>
          <a:off x="15266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21607</xdr:rowOff>
    </xdr:from>
    <xdr:ext cx="405111" cy="259045"/>
    <xdr:sp macro="" textlink="">
      <xdr:nvSpPr>
        <xdr:cNvPr id="786" name="n_2mainValue【消防施設】&#10;有形固定資産減価償却率"/>
        <xdr:cNvSpPr txBox="1"/>
      </xdr:nvSpPr>
      <xdr:spPr>
        <a:xfrm>
          <a:off x="14389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787" name="n_3mainValue【消防施設】&#10;有形固定資産減価償却率"/>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101616</xdr:rowOff>
    </xdr:from>
    <xdr:ext cx="405111" cy="259045"/>
    <xdr:sp macro="" textlink="">
      <xdr:nvSpPr>
        <xdr:cNvPr id="788" name="n_4mainValue【消防施設】&#10;有形固定資産減価償却率"/>
        <xdr:cNvSpPr txBox="1"/>
      </xdr:nvSpPr>
      <xdr:spPr>
        <a:xfrm>
          <a:off x="12611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4" name="直線コネクタ 813"/>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6" name="直線コネクタ 81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7"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8" name="直線コネクタ 817"/>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819" name="【消防施設】&#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0" name="フローチャート: 判断 81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1" name="フローチャート: 判断 820"/>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2" name="フローチャート: 判断 82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4" name="フローチャート: 判断 823"/>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54248</xdr:rowOff>
    </xdr:from>
    <xdr:to>
      <xdr:col>116</xdr:col>
      <xdr:colOff>114300</xdr:colOff>
      <xdr:row>81</xdr:row>
      <xdr:rowOff>155848</xdr:rowOff>
    </xdr:to>
    <xdr:sp macro="" textlink="">
      <xdr:nvSpPr>
        <xdr:cNvPr id="830" name="楕円 829"/>
        <xdr:cNvSpPr/>
      </xdr:nvSpPr>
      <xdr:spPr>
        <a:xfrm>
          <a:off x="22110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77125</xdr:rowOff>
    </xdr:from>
    <xdr:ext cx="469744" cy="259045"/>
    <xdr:sp macro="" textlink="">
      <xdr:nvSpPr>
        <xdr:cNvPr id="831" name="【消防施設】&#10;一人当たり面積該当値テキスト"/>
        <xdr:cNvSpPr txBox="1"/>
      </xdr:nvSpPr>
      <xdr:spPr>
        <a:xfrm>
          <a:off x="22199600" y="1379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60779</xdr:rowOff>
    </xdr:from>
    <xdr:to>
      <xdr:col>112</xdr:col>
      <xdr:colOff>38100</xdr:colOff>
      <xdr:row>81</xdr:row>
      <xdr:rowOff>162379</xdr:rowOff>
    </xdr:to>
    <xdr:sp macro="" textlink="">
      <xdr:nvSpPr>
        <xdr:cNvPr id="832" name="楕円 831"/>
        <xdr:cNvSpPr/>
      </xdr:nvSpPr>
      <xdr:spPr>
        <a:xfrm>
          <a:off x="21272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105048</xdr:rowOff>
    </xdr:from>
    <xdr:to>
      <xdr:col>116</xdr:col>
      <xdr:colOff>63500</xdr:colOff>
      <xdr:row>81</xdr:row>
      <xdr:rowOff>111579</xdr:rowOff>
    </xdr:to>
    <xdr:cxnSp macro="">
      <xdr:nvCxnSpPr>
        <xdr:cNvPr id="833" name="直線コネクタ 832"/>
        <xdr:cNvCxnSpPr/>
      </xdr:nvCxnSpPr>
      <xdr:spPr>
        <a:xfrm flipV="1">
          <a:off x="21323300" y="139924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60779</xdr:rowOff>
    </xdr:from>
    <xdr:to>
      <xdr:col>107</xdr:col>
      <xdr:colOff>101600</xdr:colOff>
      <xdr:row>81</xdr:row>
      <xdr:rowOff>162379</xdr:rowOff>
    </xdr:to>
    <xdr:sp macro="" textlink="">
      <xdr:nvSpPr>
        <xdr:cNvPr id="834" name="楕円 833"/>
        <xdr:cNvSpPr/>
      </xdr:nvSpPr>
      <xdr:spPr>
        <a:xfrm>
          <a:off x="20383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111579</xdr:rowOff>
    </xdr:from>
    <xdr:to>
      <xdr:col>111</xdr:col>
      <xdr:colOff>177800</xdr:colOff>
      <xdr:row>81</xdr:row>
      <xdr:rowOff>111579</xdr:rowOff>
    </xdr:to>
    <xdr:cxnSp macro="">
      <xdr:nvCxnSpPr>
        <xdr:cNvPr id="835" name="直線コネクタ 834"/>
        <xdr:cNvCxnSpPr/>
      </xdr:nvCxnSpPr>
      <xdr:spPr>
        <a:xfrm>
          <a:off x="20434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54248</xdr:rowOff>
    </xdr:from>
    <xdr:to>
      <xdr:col>102</xdr:col>
      <xdr:colOff>165100</xdr:colOff>
      <xdr:row>81</xdr:row>
      <xdr:rowOff>155848</xdr:rowOff>
    </xdr:to>
    <xdr:sp macro="" textlink="">
      <xdr:nvSpPr>
        <xdr:cNvPr id="836" name="楕円 835"/>
        <xdr:cNvSpPr/>
      </xdr:nvSpPr>
      <xdr:spPr>
        <a:xfrm>
          <a:off x="19494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105048</xdr:rowOff>
    </xdr:from>
    <xdr:to>
      <xdr:col>107</xdr:col>
      <xdr:colOff>50800</xdr:colOff>
      <xdr:row>81</xdr:row>
      <xdr:rowOff>111579</xdr:rowOff>
    </xdr:to>
    <xdr:cxnSp macro="">
      <xdr:nvCxnSpPr>
        <xdr:cNvPr id="837" name="直線コネクタ 836"/>
        <xdr:cNvCxnSpPr/>
      </xdr:nvCxnSpPr>
      <xdr:spPr>
        <a:xfrm>
          <a:off x="19545300" y="139924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72208</xdr:rowOff>
    </xdr:from>
    <xdr:to>
      <xdr:col>98</xdr:col>
      <xdr:colOff>38100</xdr:colOff>
      <xdr:row>83</xdr:row>
      <xdr:rowOff>2358</xdr:rowOff>
    </xdr:to>
    <xdr:sp macro="" textlink="">
      <xdr:nvSpPr>
        <xdr:cNvPr id="838" name="楕円 837"/>
        <xdr:cNvSpPr/>
      </xdr:nvSpPr>
      <xdr:spPr>
        <a:xfrm>
          <a:off x="18605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105048</xdr:rowOff>
    </xdr:from>
    <xdr:to>
      <xdr:col>102</xdr:col>
      <xdr:colOff>114300</xdr:colOff>
      <xdr:row>82</xdr:row>
      <xdr:rowOff>123008</xdr:rowOff>
    </xdr:to>
    <xdr:cxnSp macro="">
      <xdr:nvCxnSpPr>
        <xdr:cNvPr id="839" name="直線コネクタ 838"/>
        <xdr:cNvCxnSpPr/>
      </xdr:nvCxnSpPr>
      <xdr:spPr>
        <a:xfrm flipV="1">
          <a:off x="18656300" y="13992498"/>
          <a:ext cx="8890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143708</xdr:rowOff>
    </xdr:from>
    <xdr:ext cx="469744" cy="259045"/>
    <xdr:sp macro="" textlink="">
      <xdr:nvSpPr>
        <xdr:cNvPr id="840" name="n_1aveValue【消防施設】&#10;一人当たり面積"/>
        <xdr:cNvSpPr txBox="1"/>
      </xdr:nvSpPr>
      <xdr:spPr>
        <a:xfrm>
          <a:off x="210757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841" name="n_2aveValue【消防施設】&#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37572</xdr:rowOff>
    </xdr:from>
    <xdr:ext cx="469744" cy="259045"/>
    <xdr:sp macro="" textlink="">
      <xdr:nvSpPr>
        <xdr:cNvPr id="842" name="n_3aveValue【消防施設】&#10;一人当たり面積"/>
        <xdr:cNvSpPr txBox="1"/>
      </xdr:nvSpPr>
      <xdr:spPr>
        <a:xfrm>
          <a:off x="19310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89825</xdr:rowOff>
    </xdr:from>
    <xdr:ext cx="469744" cy="259045"/>
    <xdr:sp macro="" textlink="">
      <xdr:nvSpPr>
        <xdr:cNvPr id="843" name="n_4aveValue【消防施設】&#10;一人当たり面積"/>
        <xdr:cNvSpPr txBox="1"/>
      </xdr:nvSpPr>
      <xdr:spPr>
        <a:xfrm>
          <a:off x="18421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7456</xdr:rowOff>
    </xdr:from>
    <xdr:ext cx="469744" cy="259045"/>
    <xdr:sp macro="" textlink="">
      <xdr:nvSpPr>
        <xdr:cNvPr id="844" name="n_1mainValue【消防施設】&#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7456</xdr:rowOff>
    </xdr:from>
    <xdr:ext cx="469744" cy="259045"/>
    <xdr:sp macro="" textlink="">
      <xdr:nvSpPr>
        <xdr:cNvPr id="845" name="n_2mainValue【消防施設】&#10;一人当たり面積"/>
        <xdr:cNvSpPr txBox="1"/>
      </xdr:nvSpPr>
      <xdr:spPr>
        <a:xfrm>
          <a:off x="20199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925</xdr:rowOff>
    </xdr:from>
    <xdr:ext cx="469744" cy="259045"/>
    <xdr:sp macro="" textlink="">
      <xdr:nvSpPr>
        <xdr:cNvPr id="846" name="n_3mainValue【消防施設】&#10;一人当たり面積"/>
        <xdr:cNvSpPr txBox="1"/>
      </xdr:nvSpPr>
      <xdr:spPr>
        <a:xfrm>
          <a:off x="19310427" y="137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18885</xdr:rowOff>
    </xdr:from>
    <xdr:ext cx="469744" cy="259045"/>
    <xdr:sp macro="" textlink="">
      <xdr:nvSpPr>
        <xdr:cNvPr id="847" name="n_4mainValue【消防施設】&#10;一人当たり面積"/>
        <xdr:cNvSpPr txBox="1"/>
      </xdr:nvSpPr>
      <xdr:spPr>
        <a:xfrm>
          <a:off x="18421427" y="13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8" name="テキスト ボックス 8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1" name="直線コネクタ 870"/>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2"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3" name="直線コネクタ 872"/>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4"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5" name="直線コネクタ 874"/>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876"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7" name="フローチャート: 判断 8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8" name="フローチャート: 判断 877"/>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79" name="フローチャート: 判断 878"/>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1" name="フローチャート: 判断 8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74930</xdr:rowOff>
    </xdr:from>
    <xdr:to>
      <xdr:col>85</xdr:col>
      <xdr:colOff>177800</xdr:colOff>
      <xdr:row>108</xdr:row>
      <xdr:rowOff>5080</xdr:rowOff>
    </xdr:to>
    <xdr:sp macro="" textlink="">
      <xdr:nvSpPr>
        <xdr:cNvPr id="887" name="楕円 886"/>
        <xdr:cNvSpPr/>
      </xdr:nvSpPr>
      <xdr:spPr>
        <a:xfrm>
          <a:off x="16268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53357</xdr:rowOff>
    </xdr:from>
    <xdr:ext cx="405111" cy="259045"/>
    <xdr:sp macro="" textlink="">
      <xdr:nvSpPr>
        <xdr:cNvPr id="888" name="【庁舎】&#10;有形固定資産減価償却率該当値テキスト"/>
        <xdr:cNvSpPr txBox="1"/>
      </xdr:nvSpPr>
      <xdr:spPr>
        <a:xfrm>
          <a:off x="16357600"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55880</xdr:rowOff>
    </xdr:from>
    <xdr:to>
      <xdr:col>81</xdr:col>
      <xdr:colOff>101600</xdr:colOff>
      <xdr:row>107</xdr:row>
      <xdr:rowOff>157480</xdr:rowOff>
    </xdr:to>
    <xdr:sp macro="" textlink="">
      <xdr:nvSpPr>
        <xdr:cNvPr id="889" name="楕円 888"/>
        <xdr:cNvSpPr/>
      </xdr:nvSpPr>
      <xdr:spPr>
        <a:xfrm>
          <a:off x="15430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106680</xdr:rowOff>
    </xdr:from>
    <xdr:to>
      <xdr:col>85</xdr:col>
      <xdr:colOff>127000</xdr:colOff>
      <xdr:row>107</xdr:row>
      <xdr:rowOff>125730</xdr:rowOff>
    </xdr:to>
    <xdr:cxnSp macro="">
      <xdr:nvCxnSpPr>
        <xdr:cNvPr id="890" name="直線コネクタ 889"/>
        <xdr:cNvCxnSpPr/>
      </xdr:nvCxnSpPr>
      <xdr:spPr>
        <a:xfrm>
          <a:off x="15481300" y="18451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53975</xdr:rowOff>
    </xdr:from>
    <xdr:to>
      <xdr:col>76</xdr:col>
      <xdr:colOff>165100</xdr:colOff>
      <xdr:row>108</xdr:row>
      <xdr:rowOff>155575</xdr:rowOff>
    </xdr:to>
    <xdr:sp macro="" textlink="">
      <xdr:nvSpPr>
        <xdr:cNvPr id="891" name="楕円 890"/>
        <xdr:cNvSpPr/>
      </xdr:nvSpPr>
      <xdr:spPr>
        <a:xfrm>
          <a:off x="14541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106680</xdr:rowOff>
    </xdr:from>
    <xdr:to>
      <xdr:col>81</xdr:col>
      <xdr:colOff>50800</xdr:colOff>
      <xdr:row>108</xdr:row>
      <xdr:rowOff>104775</xdr:rowOff>
    </xdr:to>
    <xdr:cxnSp macro="">
      <xdr:nvCxnSpPr>
        <xdr:cNvPr id="892" name="直線コネクタ 891"/>
        <xdr:cNvCxnSpPr/>
      </xdr:nvCxnSpPr>
      <xdr:spPr>
        <a:xfrm flipV="1">
          <a:off x="14592300" y="1845183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154939</xdr:rowOff>
    </xdr:from>
    <xdr:to>
      <xdr:col>72</xdr:col>
      <xdr:colOff>38100</xdr:colOff>
      <xdr:row>108</xdr:row>
      <xdr:rowOff>85089</xdr:rowOff>
    </xdr:to>
    <xdr:sp macro="" textlink="">
      <xdr:nvSpPr>
        <xdr:cNvPr id="893" name="楕円 892"/>
        <xdr:cNvSpPr/>
      </xdr:nvSpPr>
      <xdr:spPr>
        <a:xfrm>
          <a:off x="13652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34289</xdr:rowOff>
    </xdr:from>
    <xdr:to>
      <xdr:col>76</xdr:col>
      <xdr:colOff>114300</xdr:colOff>
      <xdr:row>108</xdr:row>
      <xdr:rowOff>104775</xdr:rowOff>
    </xdr:to>
    <xdr:cxnSp macro="">
      <xdr:nvCxnSpPr>
        <xdr:cNvPr id="894" name="直線コネクタ 893"/>
        <xdr:cNvCxnSpPr/>
      </xdr:nvCxnSpPr>
      <xdr:spPr>
        <a:xfrm>
          <a:off x="13703300" y="1855088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113030</xdr:rowOff>
    </xdr:from>
    <xdr:to>
      <xdr:col>67</xdr:col>
      <xdr:colOff>101600</xdr:colOff>
      <xdr:row>108</xdr:row>
      <xdr:rowOff>43180</xdr:rowOff>
    </xdr:to>
    <xdr:sp macro="" textlink="">
      <xdr:nvSpPr>
        <xdr:cNvPr id="895" name="楕円 894"/>
        <xdr:cNvSpPr/>
      </xdr:nvSpPr>
      <xdr:spPr>
        <a:xfrm>
          <a:off x="12763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163830</xdr:rowOff>
    </xdr:from>
    <xdr:to>
      <xdr:col>71</xdr:col>
      <xdr:colOff>177800</xdr:colOff>
      <xdr:row>108</xdr:row>
      <xdr:rowOff>34289</xdr:rowOff>
    </xdr:to>
    <xdr:cxnSp macro="">
      <xdr:nvCxnSpPr>
        <xdr:cNvPr id="896" name="直線コネクタ 895"/>
        <xdr:cNvCxnSpPr/>
      </xdr:nvCxnSpPr>
      <xdr:spPr>
        <a:xfrm>
          <a:off x="12814300" y="18508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897"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98"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899"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900"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148607</xdr:rowOff>
    </xdr:from>
    <xdr:ext cx="405111" cy="259045"/>
    <xdr:sp macro="" textlink="">
      <xdr:nvSpPr>
        <xdr:cNvPr id="901" name="n_1mainValue【庁舎】&#10;有形固定資産減価償却率"/>
        <xdr:cNvSpPr txBox="1"/>
      </xdr:nvSpPr>
      <xdr:spPr>
        <a:xfrm>
          <a:off x="152660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146702</xdr:rowOff>
    </xdr:from>
    <xdr:ext cx="405111" cy="259045"/>
    <xdr:sp macro="" textlink="">
      <xdr:nvSpPr>
        <xdr:cNvPr id="902" name="n_2mainValue【庁舎】&#10;有形固定資産減価償却率"/>
        <xdr:cNvSpPr txBox="1"/>
      </xdr:nvSpPr>
      <xdr:spPr>
        <a:xfrm>
          <a:off x="14389744"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76216</xdr:rowOff>
    </xdr:from>
    <xdr:ext cx="405111" cy="259045"/>
    <xdr:sp macro="" textlink="">
      <xdr:nvSpPr>
        <xdr:cNvPr id="903" name="n_3mainValue【庁舎】&#10;有形固定資産減価償却率"/>
        <xdr:cNvSpPr txBox="1"/>
      </xdr:nvSpPr>
      <xdr:spPr>
        <a:xfrm>
          <a:off x="13500744"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34307</xdr:rowOff>
    </xdr:from>
    <xdr:ext cx="405111" cy="259045"/>
    <xdr:sp macro="" textlink="">
      <xdr:nvSpPr>
        <xdr:cNvPr id="904" name="n_4mainValue【庁舎】&#10;有形固定資産減価償却率"/>
        <xdr:cNvSpPr txBox="1"/>
      </xdr:nvSpPr>
      <xdr:spPr>
        <a:xfrm>
          <a:off x="12611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0" name="直線コネクタ 92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2" name="直線コネクタ 93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4" name="直線コネクタ 9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935"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6" name="フローチャート: 判断 93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7" name="フローチャート: 判断 93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8" name="フローチャート: 判断 93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0" name="フローチャート: 判断 93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145143</xdr:rowOff>
    </xdr:from>
    <xdr:to>
      <xdr:col>116</xdr:col>
      <xdr:colOff>114300</xdr:colOff>
      <xdr:row>107</xdr:row>
      <xdr:rowOff>75293</xdr:rowOff>
    </xdr:to>
    <xdr:sp macro="" textlink="">
      <xdr:nvSpPr>
        <xdr:cNvPr id="946" name="楕円 945"/>
        <xdr:cNvSpPr/>
      </xdr:nvSpPr>
      <xdr:spPr>
        <a:xfrm>
          <a:off x="221107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123570</xdr:rowOff>
    </xdr:from>
    <xdr:ext cx="469744" cy="259045"/>
    <xdr:sp macro="" textlink="">
      <xdr:nvSpPr>
        <xdr:cNvPr id="947" name="【庁舎】&#10;一人当たり面積該当値テキスト"/>
        <xdr:cNvSpPr txBox="1"/>
      </xdr:nvSpPr>
      <xdr:spPr>
        <a:xfrm>
          <a:off x="22199600"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948" name="楕円 947"/>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24493</xdr:rowOff>
    </xdr:from>
    <xdr:to>
      <xdr:col>116</xdr:col>
      <xdr:colOff>63500</xdr:colOff>
      <xdr:row>107</xdr:row>
      <xdr:rowOff>26670</xdr:rowOff>
    </xdr:to>
    <xdr:cxnSp macro="">
      <xdr:nvCxnSpPr>
        <xdr:cNvPr id="949" name="直線コネクタ 948"/>
        <xdr:cNvCxnSpPr/>
      </xdr:nvCxnSpPr>
      <xdr:spPr>
        <a:xfrm flipV="1">
          <a:off x="21323300" y="1836964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37919</xdr:rowOff>
    </xdr:from>
    <xdr:to>
      <xdr:col>107</xdr:col>
      <xdr:colOff>101600</xdr:colOff>
      <xdr:row>107</xdr:row>
      <xdr:rowOff>139519</xdr:rowOff>
    </xdr:to>
    <xdr:sp macro="" textlink="">
      <xdr:nvSpPr>
        <xdr:cNvPr id="950" name="楕円 949"/>
        <xdr:cNvSpPr/>
      </xdr:nvSpPr>
      <xdr:spPr>
        <a:xfrm>
          <a:off x="20383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88719</xdr:rowOff>
    </xdr:to>
    <xdr:cxnSp macro="">
      <xdr:nvCxnSpPr>
        <xdr:cNvPr id="951" name="直線コネクタ 950"/>
        <xdr:cNvCxnSpPr/>
      </xdr:nvCxnSpPr>
      <xdr:spPr>
        <a:xfrm flipV="1">
          <a:off x="20434300" y="183718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952" name="楕円 951"/>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88719</xdr:rowOff>
    </xdr:to>
    <xdr:cxnSp macro="">
      <xdr:nvCxnSpPr>
        <xdr:cNvPr id="953" name="直線コネクタ 952"/>
        <xdr:cNvCxnSpPr/>
      </xdr:nvCxnSpPr>
      <xdr:spPr>
        <a:xfrm>
          <a:off x="19545300" y="184327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21045</xdr:rowOff>
    </xdr:from>
    <xdr:to>
      <xdr:col>98</xdr:col>
      <xdr:colOff>38100</xdr:colOff>
      <xdr:row>108</xdr:row>
      <xdr:rowOff>122645</xdr:rowOff>
    </xdr:to>
    <xdr:sp macro="" textlink="">
      <xdr:nvSpPr>
        <xdr:cNvPr id="954" name="楕円 953"/>
        <xdr:cNvSpPr/>
      </xdr:nvSpPr>
      <xdr:spPr>
        <a:xfrm>
          <a:off x="18605500" y="185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108</xdr:row>
      <xdr:rowOff>71845</xdr:rowOff>
    </xdr:to>
    <xdr:cxnSp macro="">
      <xdr:nvCxnSpPr>
        <xdr:cNvPr id="955" name="直線コネクタ 954"/>
        <xdr:cNvCxnSpPr/>
      </xdr:nvCxnSpPr>
      <xdr:spPr>
        <a:xfrm flipV="1">
          <a:off x="18656300" y="18432780"/>
          <a:ext cx="889000" cy="1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956"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957"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58"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59"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960" name="n_1mainValue【庁舎】&#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130646</xdr:rowOff>
    </xdr:from>
    <xdr:ext cx="469744" cy="259045"/>
    <xdr:sp macro="" textlink="">
      <xdr:nvSpPr>
        <xdr:cNvPr id="961" name="n_2mainValue【庁舎】&#10;一人当たり面積"/>
        <xdr:cNvSpPr txBox="1"/>
      </xdr:nvSpPr>
      <xdr:spPr>
        <a:xfrm>
          <a:off x="20199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962" name="n_3mainValue【庁舎】&#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113772</xdr:rowOff>
    </xdr:from>
    <xdr:ext cx="469744" cy="259045"/>
    <xdr:sp macro="" textlink="">
      <xdr:nvSpPr>
        <xdr:cNvPr id="963" name="n_4mainValue【庁舎】&#10;一人当たり面積"/>
        <xdr:cNvSpPr txBox="1"/>
      </xdr:nvSpPr>
      <xdr:spPr>
        <a:xfrm>
          <a:off x="18421427" y="186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新規の固定資産整備を行っていないため、有形固定資産減価償却率は徐々に上昇している。また、一人当たり面積は横ばいとなっている。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昨年度から一部事務組合で運営する一般廃棄物処理施設を含めた数値としたが、新規の固定資産整備を行っていないため、有形固定資産減価償却率が上昇している。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大規模な耐震補強等を実施していないため、体育施設全体の老朽化が進行している。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当市の保健センターは、比較的新しい施設であるため、有形固定資産減価償却率は徐々に上昇しているものの、類似団体と比較して低い数値となっている。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放課後児童クラブ用施設の新規整備などにより有形固定資産減価償却率は低下したものの、記載要領上は含まないこととされていた施設を含めてしまっていたため、当該施設分を削除して積算したことにより有形固定資産減価償却率が上昇している。また、一人当たり面積は類似団体内平均値を大きく下回っているが、福祉関係事務の外部委託や一部事務組合による運営を行っていることが要因として考えられ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の新規整備は実施していないため、有形固定資産減価償却率は徐々に上昇し、一人当たり面積は横ばいではあるが、類似団体内平均値を大きく上回っていることから、施設規模が適切かどうか十分に検討する必要が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建物の大規模改修や付属設備の更新整備が進んでおらず、有形固定資産減価償却率は徐々に上昇している。また、新規整備は実施していないため、市民一人当たり面積は横ばいとなっている。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は本庁舎東館が完成したことにより、有形固定資産減価償却率が低下したものの、新規整備等がないため、有形固定資産減価償却率が上昇している。類似団体と比較して、高い水準にあるため、公共施設等総合管理計画に基づき計画的な施設更新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24983277</v>
      </c>
      <c r="BO4" s="433"/>
      <c r="BP4" s="433"/>
      <c r="BQ4" s="433"/>
      <c r="BR4" s="433"/>
      <c r="BS4" s="433"/>
      <c r="BT4" s="433"/>
      <c r="BU4" s="434"/>
      <c r="BV4" s="432">
        <v>20670387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3.1</v>
      </c>
      <c r="CU4" s="439"/>
      <c r="CV4" s="439"/>
      <c r="CW4" s="439"/>
      <c r="CX4" s="439"/>
      <c r="CY4" s="439"/>
      <c r="CZ4" s="439"/>
      <c r="DA4" s="440"/>
      <c r="DB4" s="438">
        <v>4.2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24558194</v>
      </c>
      <c r="BO5" s="470"/>
      <c r="BP5" s="470"/>
      <c r="BQ5" s="470"/>
      <c r="BR5" s="470"/>
      <c r="BS5" s="470"/>
      <c r="BT5" s="470"/>
      <c r="BU5" s="471"/>
      <c r="BV5" s="469">
        <v>20184639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v>
      </c>
      <c r="CU5" s="467"/>
      <c r="CV5" s="467"/>
      <c r="CW5" s="467"/>
      <c r="CX5" s="467"/>
      <c r="CY5" s="467"/>
      <c r="CZ5" s="467"/>
      <c r="DA5" s="468"/>
      <c r="DB5" s="466">
        <v>90.8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425083</v>
      </c>
      <c r="BO6" s="470"/>
      <c r="BP6" s="470"/>
      <c r="BQ6" s="470"/>
      <c r="BR6" s="470"/>
      <c r="BS6" s="470"/>
      <c r="BT6" s="470"/>
      <c r="BU6" s="471"/>
      <c r="BV6" s="469">
        <v>485748</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97</v>
      </c>
      <c r="CU6" s="507"/>
      <c r="CV6" s="507"/>
      <c r="CW6" s="507"/>
      <c r="CX6" s="507"/>
      <c r="CY6" s="507"/>
      <c r="CZ6" s="507"/>
      <c r="DA6" s="508"/>
      <c r="DB6" s="506">
        <v>95.7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63551</v>
      </c>
      <c r="BO7" s="470"/>
      <c r="BP7" s="470"/>
      <c r="BQ7" s="470"/>
      <c r="BR7" s="470"/>
      <c r="BS7" s="470"/>
      <c r="BT7" s="470"/>
      <c r="BU7" s="471"/>
      <c r="BV7" s="469">
        <v>9506</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11613575</v>
      </c>
      <c r="CU7" s="470"/>
      <c r="CV7" s="470"/>
      <c r="CW7" s="470"/>
      <c r="CX7" s="470"/>
      <c r="CY7" s="470"/>
      <c r="CZ7" s="470"/>
      <c r="DA7" s="471"/>
      <c r="DB7" s="469">
        <v>11292431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361532</v>
      </c>
      <c r="BO8" s="470"/>
      <c r="BP8" s="470"/>
      <c r="BQ8" s="470"/>
      <c r="BR8" s="470"/>
      <c r="BS8" s="470"/>
      <c r="BT8" s="470"/>
      <c r="BU8" s="471"/>
      <c r="BV8" s="469">
        <v>476242</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0.77</v>
      </c>
      <c r="CU8" s="510"/>
      <c r="CV8" s="510"/>
      <c r="CW8" s="510"/>
      <c r="CX8" s="510"/>
      <c r="CY8" s="510"/>
      <c r="CZ8" s="510"/>
      <c r="DA8" s="511"/>
      <c r="DB8" s="509">
        <v>0.76</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47789</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-114710</v>
      </c>
      <c r="BO9" s="470"/>
      <c r="BP9" s="470"/>
      <c r="BQ9" s="470"/>
      <c r="BR9" s="470"/>
      <c r="BS9" s="470"/>
      <c r="BT9" s="470"/>
      <c r="BU9" s="471"/>
      <c r="BV9" s="469">
        <v>3337</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15.2</v>
      </c>
      <c r="CU9" s="467"/>
      <c r="CV9" s="467"/>
      <c r="CW9" s="467"/>
      <c r="CX9" s="467"/>
      <c r="CY9" s="467"/>
      <c r="CZ9" s="467"/>
      <c r="DA9" s="468"/>
      <c r="DB9" s="466">
        <v>15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46763</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102</v>
      </c>
      <c r="BO10" s="470"/>
      <c r="BP10" s="470"/>
      <c r="BQ10" s="470"/>
      <c r="BR10" s="470"/>
      <c r="BS10" s="470"/>
      <c r="BT10" s="470"/>
      <c r="BU10" s="471"/>
      <c r="BV10" s="469">
        <v>22468</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102</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48290</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110</v>
      </c>
      <c r="AV12" s="502"/>
      <c r="AW12" s="502"/>
      <c r="AX12" s="502"/>
      <c r="AY12" s="503" t="s">
        <v>137</v>
      </c>
      <c r="AZ12" s="504"/>
      <c r="BA12" s="504"/>
      <c r="BB12" s="504"/>
      <c r="BC12" s="504"/>
      <c r="BD12" s="504"/>
      <c r="BE12" s="504"/>
      <c r="BF12" s="504"/>
      <c r="BG12" s="504"/>
      <c r="BH12" s="504"/>
      <c r="BI12" s="504"/>
      <c r="BJ12" s="504"/>
      <c r="BK12" s="504"/>
      <c r="BL12" s="504"/>
      <c r="BM12" s="505"/>
      <c r="BN12" s="469">
        <v>300508</v>
      </c>
      <c r="BO12" s="470"/>
      <c r="BP12" s="470"/>
      <c r="BQ12" s="470"/>
      <c r="BR12" s="470"/>
      <c r="BS12" s="470"/>
      <c r="BT12" s="470"/>
      <c r="BU12" s="471"/>
      <c r="BV12" s="469">
        <v>552565</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131</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44686</v>
      </c>
      <c r="S13" s="554"/>
      <c r="T13" s="554"/>
      <c r="U13" s="554"/>
      <c r="V13" s="555"/>
      <c r="W13" s="485" t="s">
        <v>141</v>
      </c>
      <c r="X13" s="486"/>
      <c r="Y13" s="486"/>
      <c r="Z13" s="486"/>
      <c r="AA13" s="486"/>
      <c r="AB13" s="476"/>
      <c r="AC13" s="520">
        <v>2519</v>
      </c>
      <c r="AD13" s="521"/>
      <c r="AE13" s="521"/>
      <c r="AF13" s="521"/>
      <c r="AG13" s="563"/>
      <c r="AH13" s="520">
        <v>2796</v>
      </c>
      <c r="AI13" s="521"/>
      <c r="AJ13" s="521"/>
      <c r="AK13" s="521"/>
      <c r="AL13" s="522"/>
      <c r="AM13" s="498" t="s">
        <v>142</v>
      </c>
      <c r="AN13" s="499"/>
      <c r="AO13" s="499"/>
      <c r="AP13" s="499"/>
      <c r="AQ13" s="499"/>
      <c r="AR13" s="499"/>
      <c r="AS13" s="499"/>
      <c r="AT13" s="500"/>
      <c r="AU13" s="501" t="s">
        <v>117</v>
      </c>
      <c r="AV13" s="502"/>
      <c r="AW13" s="502"/>
      <c r="AX13" s="502"/>
      <c r="AY13" s="503" t="s">
        <v>143</v>
      </c>
      <c r="AZ13" s="504"/>
      <c r="BA13" s="504"/>
      <c r="BB13" s="504"/>
      <c r="BC13" s="504"/>
      <c r="BD13" s="504"/>
      <c r="BE13" s="504"/>
      <c r="BF13" s="504"/>
      <c r="BG13" s="504"/>
      <c r="BH13" s="504"/>
      <c r="BI13" s="504"/>
      <c r="BJ13" s="504"/>
      <c r="BK13" s="504"/>
      <c r="BL13" s="504"/>
      <c r="BM13" s="505"/>
      <c r="BN13" s="469">
        <v>-415116</v>
      </c>
      <c r="BO13" s="470"/>
      <c r="BP13" s="470"/>
      <c r="BQ13" s="470"/>
      <c r="BR13" s="470"/>
      <c r="BS13" s="470"/>
      <c r="BT13" s="470"/>
      <c r="BU13" s="471"/>
      <c r="BV13" s="469">
        <v>-526760</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10.199999999999999</v>
      </c>
      <c r="CU13" s="467"/>
      <c r="CV13" s="467"/>
      <c r="CW13" s="467"/>
      <c r="CX13" s="467"/>
      <c r="CY13" s="467"/>
      <c r="CZ13" s="467"/>
      <c r="DA13" s="468"/>
      <c r="DB13" s="466">
        <v>10.5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48598</v>
      </c>
      <c r="S14" s="554"/>
      <c r="T14" s="554"/>
      <c r="U14" s="554"/>
      <c r="V14" s="555"/>
      <c r="W14" s="459"/>
      <c r="X14" s="460"/>
      <c r="Y14" s="460"/>
      <c r="Z14" s="460"/>
      <c r="AA14" s="460"/>
      <c r="AB14" s="449"/>
      <c r="AC14" s="556">
        <v>10.1</v>
      </c>
      <c r="AD14" s="557"/>
      <c r="AE14" s="557"/>
      <c r="AF14" s="557"/>
      <c r="AG14" s="558"/>
      <c r="AH14" s="556">
        <v>11.1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9.9</v>
      </c>
      <c r="CU14" s="568"/>
      <c r="CV14" s="568"/>
      <c r="CW14" s="568"/>
      <c r="CX14" s="568"/>
      <c r="CY14" s="568"/>
      <c r="CZ14" s="568"/>
      <c r="DA14" s="569"/>
      <c r="DB14" s="567">
        <v>8.8000000000000007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140</v>
      </c>
      <c r="N15" s="561"/>
      <c r="O15" s="561"/>
      <c r="P15" s="561"/>
      <c r="Q15" s="562"/>
      <c r="R15" s="553">
        <v>44899</v>
      </c>
      <c r="S15" s="554"/>
      <c r="T15" s="554"/>
      <c r="U15" s="554"/>
      <c r="V15" s="555"/>
      <c r="W15" s="485" t="s">
        <v>147</v>
      </c>
      <c r="X15" s="486"/>
      <c r="Y15" s="486"/>
      <c r="Z15" s="486"/>
      <c r="AA15" s="486"/>
      <c r="AB15" s="476"/>
      <c r="AC15" s="520">
        <v>10512</v>
      </c>
      <c r="AD15" s="521"/>
      <c r="AE15" s="521"/>
      <c r="AF15" s="521"/>
      <c r="AG15" s="563"/>
      <c r="AH15" s="520">
        <v>10775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7002202</v>
      </c>
      <c r="BO15" s="433"/>
      <c r="BP15" s="433"/>
      <c r="BQ15" s="433"/>
      <c r="BR15" s="433"/>
      <c r="BS15" s="433"/>
      <c r="BT15" s="433"/>
      <c r="BU15" s="434"/>
      <c r="BV15" s="432">
        <v>6764849</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42</v>
      </c>
      <c r="AD16" s="557"/>
      <c r="AE16" s="557"/>
      <c r="AF16" s="557"/>
      <c r="AG16" s="558"/>
      <c r="AH16" s="556">
        <v>42.8</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9073759</v>
      </c>
      <c r="BO16" s="470"/>
      <c r="BP16" s="470"/>
      <c r="BQ16" s="470"/>
      <c r="BR16" s="470"/>
      <c r="BS16" s="470"/>
      <c r="BT16" s="470"/>
      <c r="BU16" s="471"/>
      <c r="BV16" s="469">
        <v>8779070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11968</v>
      </c>
      <c r="AD17" s="521"/>
      <c r="AE17" s="521"/>
      <c r="AF17" s="521"/>
      <c r="AG17" s="563"/>
      <c r="AH17" s="520">
        <v>11593</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8853245</v>
      </c>
      <c r="BO17" s="470"/>
      <c r="BP17" s="470"/>
      <c r="BQ17" s="470"/>
      <c r="BR17" s="470"/>
      <c r="BS17" s="470"/>
      <c r="BT17" s="470"/>
      <c r="BU17" s="471"/>
      <c r="BV17" s="469">
        <v>8611915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94.19</v>
      </c>
      <c r="M18" s="585"/>
      <c r="N18" s="585"/>
      <c r="O18" s="585"/>
      <c r="P18" s="585"/>
      <c r="Q18" s="585"/>
      <c r="R18" s="586"/>
      <c r="S18" s="586"/>
      <c r="T18" s="586"/>
      <c r="U18" s="586"/>
      <c r="V18" s="587"/>
      <c r="W18" s="487"/>
      <c r="X18" s="488"/>
      <c r="Y18" s="488"/>
      <c r="Z18" s="488"/>
      <c r="AA18" s="488"/>
      <c r="AB18" s="479"/>
      <c r="AC18" s="588">
        <v>47.9</v>
      </c>
      <c r="AD18" s="589"/>
      <c r="AE18" s="589"/>
      <c r="AF18" s="589"/>
      <c r="AG18" s="590"/>
      <c r="AH18" s="588">
        <v>46.1</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10580425</v>
      </c>
      <c r="BO18" s="470"/>
      <c r="BP18" s="470"/>
      <c r="BQ18" s="470"/>
      <c r="BR18" s="470"/>
      <c r="BS18" s="470"/>
      <c r="BT18" s="470"/>
      <c r="BU18" s="471"/>
      <c r="BV18" s="469">
        <v>10416587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507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13370179</v>
      </c>
      <c r="BO19" s="470"/>
      <c r="BP19" s="470"/>
      <c r="BQ19" s="470"/>
      <c r="BR19" s="470"/>
      <c r="BS19" s="470"/>
      <c r="BT19" s="470"/>
      <c r="BU19" s="471"/>
      <c r="BV19" s="469">
        <v>13532896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17759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18438212</v>
      </c>
      <c r="BO23" s="470"/>
      <c r="BP23" s="470"/>
      <c r="BQ23" s="470"/>
      <c r="BR23" s="470"/>
      <c r="BS23" s="470"/>
      <c r="BT23" s="470"/>
      <c r="BU23" s="471"/>
      <c r="BV23" s="469">
        <v>18407434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8300</v>
      </c>
      <c r="R24" s="521"/>
      <c r="S24" s="521"/>
      <c r="T24" s="521"/>
      <c r="U24" s="521"/>
      <c r="V24" s="563"/>
      <c r="W24" s="622"/>
      <c r="X24" s="610"/>
      <c r="Y24" s="611"/>
      <c r="Z24" s="519" t="s">
        <v>171</v>
      </c>
      <c r="AA24" s="499"/>
      <c r="AB24" s="499"/>
      <c r="AC24" s="499"/>
      <c r="AD24" s="499"/>
      <c r="AE24" s="499"/>
      <c r="AF24" s="499"/>
      <c r="AG24" s="500"/>
      <c r="AH24" s="520">
        <v>317</v>
      </c>
      <c r="AI24" s="521"/>
      <c r="AJ24" s="521"/>
      <c r="AK24" s="521"/>
      <c r="AL24" s="563"/>
      <c r="AM24" s="520">
        <v>947196</v>
      </c>
      <c r="AN24" s="521"/>
      <c r="AO24" s="521"/>
      <c r="AP24" s="521"/>
      <c r="AQ24" s="521"/>
      <c r="AR24" s="563"/>
      <c r="AS24" s="520">
        <v>2988</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14142270</v>
      </c>
      <c r="BO24" s="470"/>
      <c r="BP24" s="470"/>
      <c r="BQ24" s="470"/>
      <c r="BR24" s="470"/>
      <c r="BS24" s="470"/>
      <c r="BT24" s="470"/>
      <c r="BU24" s="471"/>
      <c r="BV24" s="469">
        <v>14545388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6600</v>
      </c>
      <c r="R25" s="521"/>
      <c r="S25" s="521"/>
      <c r="T25" s="521"/>
      <c r="U25" s="521"/>
      <c r="V25" s="563"/>
      <c r="W25" s="622"/>
      <c r="X25" s="610"/>
      <c r="Y25" s="611"/>
      <c r="Z25" s="519" t="s">
        <v>174</v>
      </c>
      <c r="AA25" s="499"/>
      <c r="AB25" s="499"/>
      <c r="AC25" s="499"/>
      <c r="AD25" s="499"/>
      <c r="AE25" s="499"/>
      <c r="AF25" s="499"/>
      <c r="AG25" s="500"/>
      <c r="AH25" s="520">
        <v>62</v>
      </c>
      <c r="AI25" s="521"/>
      <c r="AJ25" s="521"/>
      <c r="AK25" s="521"/>
      <c r="AL25" s="563"/>
      <c r="AM25" s="520">
        <v>174282</v>
      </c>
      <c r="AN25" s="521"/>
      <c r="AO25" s="521"/>
      <c r="AP25" s="521"/>
      <c r="AQ25" s="521"/>
      <c r="AR25" s="563"/>
      <c r="AS25" s="520">
        <v>2811</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3010179</v>
      </c>
      <c r="BO25" s="433"/>
      <c r="BP25" s="433"/>
      <c r="BQ25" s="433"/>
      <c r="BR25" s="433"/>
      <c r="BS25" s="433"/>
      <c r="BT25" s="433"/>
      <c r="BU25" s="434"/>
      <c r="BV25" s="432">
        <v>2825671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5850</v>
      </c>
      <c r="R26" s="521"/>
      <c r="S26" s="521"/>
      <c r="T26" s="521"/>
      <c r="U26" s="521"/>
      <c r="V26" s="563"/>
      <c r="W26" s="622"/>
      <c r="X26" s="610"/>
      <c r="Y26" s="611"/>
      <c r="Z26" s="519" t="s">
        <v>177</v>
      </c>
      <c r="AA26" s="632"/>
      <c r="AB26" s="632"/>
      <c r="AC26" s="632"/>
      <c r="AD26" s="632"/>
      <c r="AE26" s="632"/>
      <c r="AF26" s="632"/>
      <c r="AG26" s="633"/>
      <c r="AH26" s="520">
        <v>1</v>
      </c>
      <c r="AI26" s="521"/>
      <c r="AJ26" s="521"/>
      <c r="AK26" s="521"/>
      <c r="AL26" s="563"/>
      <c r="AM26" s="520" t="s">
        <v>178</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131</v>
      </c>
      <c r="BO26" s="470"/>
      <c r="BP26" s="470"/>
      <c r="BQ26" s="470"/>
      <c r="BR26" s="470"/>
      <c r="BS26" s="470"/>
      <c r="BT26" s="470"/>
      <c r="BU26" s="471"/>
      <c r="BV26" s="469" t="s">
        <v>131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3950</v>
      </c>
      <c r="R27" s="521"/>
      <c r="S27" s="521"/>
      <c r="T27" s="521"/>
      <c r="U27" s="521"/>
      <c r="V27" s="563"/>
      <c r="W27" s="622"/>
      <c r="X27" s="610"/>
      <c r="Y27" s="611"/>
      <c r="Z27" s="519" t="s">
        <v>181</v>
      </c>
      <c r="AA27" s="499"/>
      <c r="AB27" s="499"/>
      <c r="AC27" s="499"/>
      <c r="AD27" s="499"/>
      <c r="AE27" s="499"/>
      <c r="AF27" s="499"/>
      <c r="AG27" s="500"/>
      <c r="AH27" s="520">
        <v>24</v>
      </c>
      <c r="AI27" s="521"/>
      <c r="AJ27" s="521"/>
      <c r="AK27" s="521"/>
      <c r="AL27" s="563"/>
      <c r="AM27" s="520">
        <v>76794</v>
      </c>
      <c r="AN27" s="521"/>
      <c r="AO27" s="521"/>
      <c r="AP27" s="521"/>
      <c r="AQ27" s="521"/>
      <c r="AR27" s="563"/>
      <c r="AS27" s="520">
        <v>3200</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38582</v>
      </c>
      <c r="BO27" s="646"/>
      <c r="BP27" s="646"/>
      <c r="BQ27" s="646"/>
      <c r="BR27" s="646"/>
      <c r="BS27" s="646"/>
      <c r="BT27" s="646"/>
      <c r="BU27" s="647"/>
      <c r="BV27" s="645">
        <v>38578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3200</v>
      </c>
      <c r="R28" s="521"/>
      <c r="S28" s="521"/>
      <c r="T28" s="521"/>
      <c r="U28" s="521"/>
      <c r="V28" s="563"/>
      <c r="W28" s="622"/>
      <c r="X28" s="610"/>
      <c r="Y28" s="611"/>
      <c r="Z28" s="519" t="s">
        <v>184</v>
      </c>
      <c r="AA28" s="499"/>
      <c r="AB28" s="499"/>
      <c r="AC28" s="499"/>
      <c r="AD28" s="499"/>
      <c r="AE28" s="499"/>
      <c r="AF28" s="499"/>
      <c r="AG28" s="500"/>
      <c r="AH28" s="520" t="s">
        <v>131</v>
      </c>
      <c r="AI28" s="521"/>
      <c r="AJ28" s="521"/>
      <c r="AK28" s="521"/>
      <c r="AL28" s="563"/>
      <c r="AM28" s="520" t="s">
        <v>131</v>
      </c>
      <c r="AN28" s="521"/>
      <c r="AO28" s="521"/>
      <c r="AP28" s="521"/>
      <c r="AQ28" s="521"/>
      <c r="AR28" s="563"/>
      <c r="AS28" s="520" t="s">
        <v>131</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2057572</v>
      </c>
      <c r="BO28" s="433"/>
      <c r="BP28" s="433"/>
      <c r="BQ28" s="433"/>
      <c r="BR28" s="433"/>
      <c r="BS28" s="433"/>
      <c r="BT28" s="433"/>
      <c r="BU28" s="434"/>
      <c r="BV28" s="432">
        <v>2117978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15</v>
      </c>
      <c r="M29" s="521"/>
      <c r="N29" s="521"/>
      <c r="O29" s="521"/>
      <c r="P29" s="563"/>
      <c r="Q29" s="520">
        <v>3000</v>
      </c>
      <c r="R29" s="521"/>
      <c r="S29" s="521"/>
      <c r="T29" s="521"/>
      <c r="U29" s="521"/>
      <c r="V29" s="563"/>
      <c r="W29" s="623"/>
      <c r="X29" s="624"/>
      <c r="Y29" s="625"/>
      <c r="Z29" s="519" t="s">
        <v>187</v>
      </c>
      <c r="AA29" s="499"/>
      <c r="AB29" s="499"/>
      <c r="AC29" s="499"/>
      <c r="AD29" s="499"/>
      <c r="AE29" s="499"/>
      <c r="AF29" s="499"/>
      <c r="AG29" s="500"/>
      <c r="AH29" s="520">
        <v>341</v>
      </c>
      <c r="AI29" s="521"/>
      <c r="AJ29" s="521"/>
      <c r="AK29" s="521"/>
      <c r="AL29" s="563"/>
      <c r="AM29" s="520">
        <v>1023990</v>
      </c>
      <c r="AN29" s="521"/>
      <c r="AO29" s="521"/>
      <c r="AP29" s="521"/>
      <c r="AQ29" s="521"/>
      <c r="AR29" s="563"/>
      <c r="AS29" s="520">
        <v>3003</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2443</v>
      </c>
      <c r="BO29" s="470"/>
      <c r="BP29" s="470"/>
      <c r="BQ29" s="470"/>
      <c r="BR29" s="470"/>
      <c r="BS29" s="470"/>
      <c r="BT29" s="470"/>
      <c r="BU29" s="471"/>
      <c r="BV29" s="469">
        <v>2443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1683137</v>
      </c>
      <c r="BO30" s="646"/>
      <c r="BP30" s="646"/>
      <c r="BQ30" s="646"/>
      <c r="BR30" s="646"/>
      <c r="BS30" s="646"/>
      <c r="BT30" s="646"/>
      <c r="BU30" s="647"/>
      <c r="BV30" s="645">
        <v>988966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牧之原市菊川市学校組合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有限会社菊川市生活環境センター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小笠老人ホーム施設組合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東遠広域施設組合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静岡県市町総合事務組合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東遠学園組合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東遠地区聖苑組合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中東遠看護専門学校組合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掛川市・菊川市衛生施設組合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静岡県後期高齢者医療広域連合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静岡県後期高齢者医療広域連合(事業会計分)</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KyrUP/70FP30/sCyvLX06nCIJUGt7Uzib0AmZzBPMtNg4VwadTAzXx24dMYUJAZeTpGGT2dSDK1npQLJPgmDjg==" saltValue="fc18e+ErPRD8AO+zkJga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7474386</v>
      </c>
      <c r="S5" s="675"/>
      <c r="T5" s="675"/>
      <c r="U5" s="675"/>
      <c r="V5" s="675"/>
      <c r="W5" s="675"/>
      <c r="X5" s="675"/>
      <c r="Y5" s="676"/>
      <c r="Z5" s="677">
        <v>29.9</v>
      </c>
      <c r="AA5" s="677"/>
      <c r="AB5" s="677"/>
      <c r="AC5" s="677"/>
      <c r="AD5" s="678">
        <v>7136792</v>
      </c>
      <c r="AE5" s="678"/>
      <c r="AF5" s="678"/>
      <c r="AG5" s="678"/>
      <c r="AH5" s="678"/>
      <c r="AI5" s="678"/>
      <c r="AJ5" s="678"/>
      <c r="AK5" s="678"/>
      <c r="AL5" s="679">
        <v>65.400000000000006</v>
      </c>
      <c r="AM5" s="680"/>
      <c r="AN5" s="680"/>
      <c r="AO5" s="681"/>
      <c r="AP5" s="671" t="s">
        <v>225</v>
      </c>
      <c r="AQ5" s="672"/>
      <c r="AR5" s="672"/>
      <c r="AS5" s="672"/>
      <c r="AT5" s="672"/>
      <c r="AU5" s="672"/>
      <c r="AV5" s="672"/>
      <c r="AW5" s="672"/>
      <c r="AX5" s="672"/>
      <c r="AY5" s="672"/>
      <c r="AZ5" s="672"/>
      <c r="BA5" s="672"/>
      <c r="BB5" s="672"/>
      <c r="BC5" s="672"/>
      <c r="BD5" s="672"/>
      <c r="BE5" s="672"/>
      <c r="BF5" s="673"/>
      <c r="BG5" s="685">
        <v>7136792</v>
      </c>
      <c r="BH5" s="686"/>
      <c r="BI5" s="686"/>
      <c r="BJ5" s="686"/>
      <c r="BK5" s="686"/>
      <c r="BL5" s="686"/>
      <c r="BM5" s="686"/>
      <c r="BN5" s="687"/>
      <c r="BO5" s="688">
        <v>95.5</v>
      </c>
      <c r="BP5" s="688"/>
      <c r="BQ5" s="688"/>
      <c r="BR5" s="688"/>
      <c r="BS5" s="689" t="s">
        <v>226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218</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290273</v>
      </c>
      <c r="S6" s="686"/>
      <c r="T6" s="686"/>
      <c r="U6" s="686"/>
      <c r="V6" s="686"/>
      <c r="W6" s="686"/>
      <c r="X6" s="686"/>
      <c r="Y6" s="687"/>
      <c r="Z6" s="688">
        <v>1.2</v>
      </c>
      <c r="AA6" s="688"/>
      <c r="AB6" s="688"/>
      <c r="AC6" s="688"/>
      <c r="AD6" s="689">
        <v>290273</v>
      </c>
      <c r="AE6" s="689"/>
      <c r="AF6" s="689"/>
      <c r="AG6" s="689"/>
      <c r="AH6" s="689"/>
      <c r="AI6" s="689"/>
      <c r="AJ6" s="689"/>
      <c r="AK6" s="689"/>
      <c r="AL6" s="690">
        <v>2.7</v>
      </c>
      <c r="AM6" s="691"/>
      <c r="AN6" s="691"/>
      <c r="AO6" s="692"/>
      <c r="AP6" s="682" t="s">
        <v>231</v>
      </c>
      <c r="AQ6" s="683"/>
      <c r="AR6" s="683"/>
      <c r="AS6" s="683"/>
      <c r="AT6" s="683"/>
      <c r="AU6" s="683"/>
      <c r="AV6" s="683"/>
      <c r="AW6" s="683"/>
      <c r="AX6" s="683"/>
      <c r="AY6" s="683"/>
      <c r="AZ6" s="683"/>
      <c r="BA6" s="683"/>
      <c r="BB6" s="683"/>
      <c r="BC6" s="683"/>
      <c r="BD6" s="683"/>
      <c r="BE6" s="683"/>
      <c r="BF6" s="684"/>
      <c r="BG6" s="685">
        <v>7136792</v>
      </c>
      <c r="BH6" s="686"/>
      <c r="BI6" s="686"/>
      <c r="BJ6" s="686"/>
      <c r="BK6" s="686"/>
      <c r="BL6" s="686"/>
      <c r="BM6" s="686"/>
      <c r="BN6" s="687"/>
      <c r="BO6" s="688">
        <v>95.5</v>
      </c>
      <c r="BP6" s="688"/>
      <c r="BQ6" s="688"/>
      <c r="BR6" s="688"/>
      <c r="BS6" s="689" t="s">
        <v>232</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155783</v>
      </c>
      <c r="CS6" s="686"/>
      <c r="CT6" s="686"/>
      <c r="CU6" s="686"/>
      <c r="CV6" s="686"/>
      <c r="CW6" s="686"/>
      <c r="CX6" s="686"/>
      <c r="CY6" s="687"/>
      <c r="CZ6" s="679">
        <v>0.6</v>
      </c>
      <c r="DA6" s="680"/>
      <c r="DB6" s="680"/>
      <c r="DC6" s="699"/>
      <c r="DD6" s="694" t="s">
        <v>226</v>
      </c>
      <c r="DE6" s="686"/>
      <c r="DF6" s="686"/>
      <c r="DG6" s="686"/>
      <c r="DH6" s="686"/>
      <c r="DI6" s="686"/>
      <c r="DJ6" s="686"/>
      <c r="DK6" s="686"/>
      <c r="DL6" s="686"/>
      <c r="DM6" s="686"/>
      <c r="DN6" s="686"/>
      <c r="DO6" s="686"/>
      <c r="DP6" s="687"/>
      <c r="DQ6" s="694">
        <v>155783</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5784</v>
      </c>
      <c r="S7" s="686"/>
      <c r="T7" s="686"/>
      <c r="U7" s="686"/>
      <c r="V7" s="686"/>
      <c r="W7" s="686"/>
      <c r="X7" s="686"/>
      <c r="Y7" s="687"/>
      <c r="Z7" s="688">
        <v>0</v>
      </c>
      <c r="AA7" s="688"/>
      <c r="AB7" s="688"/>
      <c r="AC7" s="688"/>
      <c r="AD7" s="689">
        <v>5784</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2919543</v>
      </c>
      <c r="BH7" s="686"/>
      <c r="BI7" s="686"/>
      <c r="BJ7" s="686"/>
      <c r="BK7" s="686"/>
      <c r="BL7" s="686"/>
      <c r="BM7" s="686"/>
      <c r="BN7" s="687"/>
      <c r="BO7" s="688">
        <v>39.1</v>
      </c>
      <c r="BP7" s="688"/>
      <c r="BQ7" s="688"/>
      <c r="BR7" s="688"/>
      <c r="BS7" s="689" t="s">
        <v>226</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7515256</v>
      </c>
      <c r="CS7" s="686"/>
      <c r="CT7" s="686"/>
      <c r="CU7" s="686"/>
      <c r="CV7" s="686"/>
      <c r="CW7" s="686"/>
      <c r="CX7" s="686"/>
      <c r="CY7" s="687"/>
      <c r="CZ7" s="688">
        <v>30.6</v>
      </c>
      <c r="DA7" s="688"/>
      <c r="DB7" s="688"/>
      <c r="DC7" s="688"/>
      <c r="DD7" s="694">
        <v>80086</v>
      </c>
      <c r="DE7" s="686"/>
      <c r="DF7" s="686"/>
      <c r="DG7" s="686"/>
      <c r="DH7" s="686"/>
      <c r="DI7" s="686"/>
      <c r="DJ7" s="686"/>
      <c r="DK7" s="686"/>
      <c r="DL7" s="686"/>
      <c r="DM7" s="686"/>
      <c r="DN7" s="686"/>
      <c r="DO7" s="686"/>
      <c r="DP7" s="687"/>
      <c r="DQ7" s="694">
        <v>1720173</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24686</v>
      </c>
      <c r="S8" s="686"/>
      <c r="T8" s="686"/>
      <c r="U8" s="686"/>
      <c r="V8" s="686"/>
      <c r="W8" s="686"/>
      <c r="X8" s="686"/>
      <c r="Y8" s="687"/>
      <c r="Z8" s="688">
        <v>0.1</v>
      </c>
      <c r="AA8" s="688"/>
      <c r="AB8" s="688"/>
      <c r="AC8" s="688"/>
      <c r="AD8" s="689">
        <v>24686</v>
      </c>
      <c r="AE8" s="689"/>
      <c r="AF8" s="689"/>
      <c r="AG8" s="689"/>
      <c r="AH8" s="689"/>
      <c r="AI8" s="689"/>
      <c r="AJ8" s="689"/>
      <c r="AK8" s="689"/>
      <c r="AL8" s="690">
        <v>0.2</v>
      </c>
      <c r="AM8" s="691"/>
      <c r="AN8" s="691"/>
      <c r="AO8" s="692"/>
      <c r="AP8" s="682" t="s">
        <v>238</v>
      </c>
      <c r="AQ8" s="683"/>
      <c r="AR8" s="683"/>
      <c r="AS8" s="683"/>
      <c r="AT8" s="683"/>
      <c r="AU8" s="683"/>
      <c r="AV8" s="683"/>
      <c r="AW8" s="683"/>
      <c r="AX8" s="683"/>
      <c r="AY8" s="683"/>
      <c r="AZ8" s="683"/>
      <c r="BA8" s="683"/>
      <c r="BB8" s="683"/>
      <c r="BC8" s="683"/>
      <c r="BD8" s="683"/>
      <c r="BE8" s="683"/>
      <c r="BF8" s="684"/>
      <c r="BG8" s="685">
        <v>92614</v>
      </c>
      <c r="BH8" s="686"/>
      <c r="BI8" s="686"/>
      <c r="BJ8" s="686"/>
      <c r="BK8" s="686"/>
      <c r="BL8" s="686"/>
      <c r="BM8" s="686"/>
      <c r="BN8" s="687"/>
      <c r="BO8" s="688">
        <v>1.2</v>
      </c>
      <c r="BP8" s="688"/>
      <c r="BQ8" s="688"/>
      <c r="BR8" s="688"/>
      <c r="BS8" s="694" t="s">
        <v>226</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5732544</v>
      </c>
      <c r="CS8" s="686"/>
      <c r="CT8" s="686"/>
      <c r="CU8" s="686"/>
      <c r="CV8" s="686"/>
      <c r="CW8" s="686"/>
      <c r="CX8" s="686"/>
      <c r="CY8" s="687"/>
      <c r="CZ8" s="688">
        <v>23.3</v>
      </c>
      <c r="DA8" s="688"/>
      <c r="DB8" s="688"/>
      <c r="DC8" s="688"/>
      <c r="DD8" s="694">
        <v>113181</v>
      </c>
      <c r="DE8" s="686"/>
      <c r="DF8" s="686"/>
      <c r="DG8" s="686"/>
      <c r="DH8" s="686"/>
      <c r="DI8" s="686"/>
      <c r="DJ8" s="686"/>
      <c r="DK8" s="686"/>
      <c r="DL8" s="686"/>
      <c r="DM8" s="686"/>
      <c r="DN8" s="686"/>
      <c r="DO8" s="686"/>
      <c r="DP8" s="687"/>
      <c r="DQ8" s="694">
        <v>2714452</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33635</v>
      </c>
      <c r="S9" s="686"/>
      <c r="T9" s="686"/>
      <c r="U9" s="686"/>
      <c r="V9" s="686"/>
      <c r="W9" s="686"/>
      <c r="X9" s="686"/>
      <c r="Y9" s="687"/>
      <c r="Z9" s="688">
        <v>0.1</v>
      </c>
      <c r="AA9" s="688"/>
      <c r="AB9" s="688"/>
      <c r="AC9" s="688"/>
      <c r="AD9" s="689">
        <v>33635</v>
      </c>
      <c r="AE9" s="689"/>
      <c r="AF9" s="689"/>
      <c r="AG9" s="689"/>
      <c r="AH9" s="689"/>
      <c r="AI9" s="689"/>
      <c r="AJ9" s="689"/>
      <c r="AK9" s="689"/>
      <c r="AL9" s="690">
        <v>0.3</v>
      </c>
      <c r="AM9" s="691"/>
      <c r="AN9" s="691"/>
      <c r="AO9" s="692"/>
      <c r="AP9" s="682" t="s">
        <v>241</v>
      </c>
      <c r="AQ9" s="683"/>
      <c r="AR9" s="683"/>
      <c r="AS9" s="683"/>
      <c r="AT9" s="683"/>
      <c r="AU9" s="683"/>
      <c r="AV9" s="683"/>
      <c r="AW9" s="683"/>
      <c r="AX9" s="683"/>
      <c r="AY9" s="683"/>
      <c r="AZ9" s="683"/>
      <c r="BA9" s="683"/>
      <c r="BB9" s="683"/>
      <c r="BC9" s="683"/>
      <c r="BD9" s="683"/>
      <c r="BE9" s="683"/>
      <c r="BF9" s="684"/>
      <c r="BG9" s="685">
        <v>2442187</v>
      </c>
      <c r="BH9" s="686"/>
      <c r="BI9" s="686"/>
      <c r="BJ9" s="686"/>
      <c r="BK9" s="686"/>
      <c r="BL9" s="686"/>
      <c r="BM9" s="686"/>
      <c r="BN9" s="687"/>
      <c r="BO9" s="688">
        <v>32.700000000000003</v>
      </c>
      <c r="BP9" s="688"/>
      <c r="BQ9" s="688"/>
      <c r="BR9" s="688"/>
      <c r="BS9" s="694" t="s">
        <v>232</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2661765</v>
      </c>
      <c r="CS9" s="686"/>
      <c r="CT9" s="686"/>
      <c r="CU9" s="686"/>
      <c r="CV9" s="686"/>
      <c r="CW9" s="686"/>
      <c r="CX9" s="686"/>
      <c r="CY9" s="687"/>
      <c r="CZ9" s="688">
        <v>10.8</v>
      </c>
      <c r="DA9" s="688"/>
      <c r="DB9" s="688"/>
      <c r="DC9" s="688"/>
      <c r="DD9" s="694">
        <v>62904</v>
      </c>
      <c r="DE9" s="686"/>
      <c r="DF9" s="686"/>
      <c r="DG9" s="686"/>
      <c r="DH9" s="686"/>
      <c r="DI9" s="686"/>
      <c r="DJ9" s="686"/>
      <c r="DK9" s="686"/>
      <c r="DL9" s="686"/>
      <c r="DM9" s="686"/>
      <c r="DN9" s="686"/>
      <c r="DO9" s="686"/>
      <c r="DP9" s="687"/>
      <c r="DQ9" s="694">
        <v>2458796</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226</v>
      </c>
      <c r="S10" s="686"/>
      <c r="T10" s="686"/>
      <c r="U10" s="686"/>
      <c r="V10" s="686"/>
      <c r="W10" s="686"/>
      <c r="X10" s="686"/>
      <c r="Y10" s="687"/>
      <c r="Z10" s="688" t="s">
        <v>226</v>
      </c>
      <c r="AA10" s="688"/>
      <c r="AB10" s="688"/>
      <c r="AC10" s="688"/>
      <c r="AD10" s="689" t="s">
        <v>226</v>
      </c>
      <c r="AE10" s="689"/>
      <c r="AF10" s="689"/>
      <c r="AG10" s="689"/>
      <c r="AH10" s="689"/>
      <c r="AI10" s="689"/>
      <c r="AJ10" s="689"/>
      <c r="AK10" s="689"/>
      <c r="AL10" s="690" t="s">
        <v>226</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128585</v>
      </c>
      <c r="BH10" s="686"/>
      <c r="BI10" s="686"/>
      <c r="BJ10" s="686"/>
      <c r="BK10" s="686"/>
      <c r="BL10" s="686"/>
      <c r="BM10" s="686"/>
      <c r="BN10" s="687"/>
      <c r="BO10" s="688">
        <v>1.7</v>
      </c>
      <c r="BP10" s="688"/>
      <c r="BQ10" s="688"/>
      <c r="BR10" s="688"/>
      <c r="BS10" s="694" t="s">
        <v>226</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466351</v>
      </c>
      <c r="CS10" s="686"/>
      <c r="CT10" s="686"/>
      <c r="CU10" s="686"/>
      <c r="CV10" s="686"/>
      <c r="CW10" s="686"/>
      <c r="CX10" s="686"/>
      <c r="CY10" s="687"/>
      <c r="CZ10" s="688">
        <v>1.9</v>
      </c>
      <c r="DA10" s="688"/>
      <c r="DB10" s="688"/>
      <c r="DC10" s="688"/>
      <c r="DD10" s="694" t="s">
        <v>226</v>
      </c>
      <c r="DE10" s="686"/>
      <c r="DF10" s="686"/>
      <c r="DG10" s="686"/>
      <c r="DH10" s="686"/>
      <c r="DI10" s="686"/>
      <c r="DJ10" s="686"/>
      <c r="DK10" s="686"/>
      <c r="DL10" s="686"/>
      <c r="DM10" s="686"/>
      <c r="DN10" s="686"/>
      <c r="DO10" s="686"/>
      <c r="DP10" s="687"/>
      <c r="DQ10" s="694">
        <v>5810</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1015021</v>
      </c>
      <c r="S11" s="686"/>
      <c r="T11" s="686"/>
      <c r="U11" s="686"/>
      <c r="V11" s="686"/>
      <c r="W11" s="686"/>
      <c r="X11" s="686"/>
      <c r="Y11" s="687"/>
      <c r="Z11" s="690">
        <v>4.0999999999999996</v>
      </c>
      <c r="AA11" s="691"/>
      <c r="AB11" s="691"/>
      <c r="AC11" s="703"/>
      <c r="AD11" s="694">
        <v>1015021</v>
      </c>
      <c r="AE11" s="686"/>
      <c r="AF11" s="686"/>
      <c r="AG11" s="686"/>
      <c r="AH11" s="686"/>
      <c r="AI11" s="686"/>
      <c r="AJ11" s="686"/>
      <c r="AK11" s="687"/>
      <c r="AL11" s="690">
        <v>9.3000000000000007</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256157</v>
      </c>
      <c r="BH11" s="686"/>
      <c r="BI11" s="686"/>
      <c r="BJ11" s="686"/>
      <c r="BK11" s="686"/>
      <c r="BL11" s="686"/>
      <c r="BM11" s="686"/>
      <c r="BN11" s="687"/>
      <c r="BO11" s="688">
        <v>3.4</v>
      </c>
      <c r="BP11" s="688"/>
      <c r="BQ11" s="688"/>
      <c r="BR11" s="688"/>
      <c r="BS11" s="694" t="s">
        <v>232</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544991</v>
      </c>
      <c r="CS11" s="686"/>
      <c r="CT11" s="686"/>
      <c r="CU11" s="686"/>
      <c r="CV11" s="686"/>
      <c r="CW11" s="686"/>
      <c r="CX11" s="686"/>
      <c r="CY11" s="687"/>
      <c r="CZ11" s="688">
        <v>2.2000000000000002</v>
      </c>
      <c r="DA11" s="688"/>
      <c r="DB11" s="688"/>
      <c r="DC11" s="688"/>
      <c r="DD11" s="694">
        <v>202950</v>
      </c>
      <c r="DE11" s="686"/>
      <c r="DF11" s="686"/>
      <c r="DG11" s="686"/>
      <c r="DH11" s="686"/>
      <c r="DI11" s="686"/>
      <c r="DJ11" s="686"/>
      <c r="DK11" s="686"/>
      <c r="DL11" s="686"/>
      <c r="DM11" s="686"/>
      <c r="DN11" s="686"/>
      <c r="DO11" s="686"/>
      <c r="DP11" s="687"/>
      <c r="DQ11" s="694">
        <v>382947</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46252</v>
      </c>
      <c r="S12" s="686"/>
      <c r="T12" s="686"/>
      <c r="U12" s="686"/>
      <c r="V12" s="686"/>
      <c r="W12" s="686"/>
      <c r="X12" s="686"/>
      <c r="Y12" s="687"/>
      <c r="Z12" s="688">
        <v>0.2</v>
      </c>
      <c r="AA12" s="688"/>
      <c r="AB12" s="688"/>
      <c r="AC12" s="688"/>
      <c r="AD12" s="689">
        <v>46252</v>
      </c>
      <c r="AE12" s="689"/>
      <c r="AF12" s="689"/>
      <c r="AG12" s="689"/>
      <c r="AH12" s="689"/>
      <c r="AI12" s="689"/>
      <c r="AJ12" s="689"/>
      <c r="AK12" s="689"/>
      <c r="AL12" s="690">
        <v>0.4</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3768571</v>
      </c>
      <c r="BH12" s="686"/>
      <c r="BI12" s="686"/>
      <c r="BJ12" s="686"/>
      <c r="BK12" s="686"/>
      <c r="BL12" s="686"/>
      <c r="BM12" s="686"/>
      <c r="BN12" s="687"/>
      <c r="BO12" s="688">
        <v>50.4</v>
      </c>
      <c r="BP12" s="688"/>
      <c r="BQ12" s="688"/>
      <c r="BR12" s="688"/>
      <c r="BS12" s="694" t="s">
        <v>226</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399466</v>
      </c>
      <c r="CS12" s="686"/>
      <c r="CT12" s="686"/>
      <c r="CU12" s="686"/>
      <c r="CV12" s="686"/>
      <c r="CW12" s="686"/>
      <c r="CX12" s="686"/>
      <c r="CY12" s="687"/>
      <c r="CZ12" s="688">
        <v>1.6</v>
      </c>
      <c r="DA12" s="688"/>
      <c r="DB12" s="688"/>
      <c r="DC12" s="688"/>
      <c r="DD12" s="694">
        <v>1029</v>
      </c>
      <c r="DE12" s="686"/>
      <c r="DF12" s="686"/>
      <c r="DG12" s="686"/>
      <c r="DH12" s="686"/>
      <c r="DI12" s="686"/>
      <c r="DJ12" s="686"/>
      <c r="DK12" s="686"/>
      <c r="DL12" s="686"/>
      <c r="DM12" s="686"/>
      <c r="DN12" s="686"/>
      <c r="DO12" s="686"/>
      <c r="DP12" s="687"/>
      <c r="DQ12" s="694">
        <v>359468</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226</v>
      </c>
      <c r="S13" s="686"/>
      <c r="T13" s="686"/>
      <c r="U13" s="686"/>
      <c r="V13" s="686"/>
      <c r="W13" s="686"/>
      <c r="X13" s="686"/>
      <c r="Y13" s="687"/>
      <c r="Z13" s="688" t="s">
        <v>226</v>
      </c>
      <c r="AA13" s="688"/>
      <c r="AB13" s="688"/>
      <c r="AC13" s="688"/>
      <c r="AD13" s="689" t="s">
        <v>232</v>
      </c>
      <c r="AE13" s="689"/>
      <c r="AF13" s="689"/>
      <c r="AG13" s="689"/>
      <c r="AH13" s="689"/>
      <c r="AI13" s="689"/>
      <c r="AJ13" s="689"/>
      <c r="AK13" s="689"/>
      <c r="AL13" s="690" t="s">
        <v>226</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3766055</v>
      </c>
      <c r="BH13" s="686"/>
      <c r="BI13" s="686"/>
      <c r="BJ13" s="686"/>
      <c r="BK13" s="686"/>
      <c r="BL13" s="686"/>
      <c r="BM13" s="686"/>
      <c r="BN13" s="687"/>
      <c r="BO13" s="688">
        <v>50.4</v>
      </c>
      <c r="BP13" s="688"/>
      <c r="BQ13" s="688"/>
      <c r="BR13" s="688"/>
      <c r="BS13" s="694" t="s">
        <v>226</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1580968</v>
      </c>
      <c r="CS13" s="686"/>
      <c r="CT13" s="686"/>
      <c r="CU13" s="686"/>
      <c r="CV13" s="686"/>
      <c r="CW13" s="686"/>
      <c r="CX13" s="686"/>
      <c r="CY13" s="687"/>
      <c r="CZ13" s="688">
        <v>6.4</v>
      </c>
      <c r="DA13" s="688"/>
      <c r="DB13" s="688"/>
      <c r="DC13" s="688"/>
      <c r="DD13" s="694">
        <v>687938</v>
      </c>
      <c r="DE13" s="686"/>
      <c r="DF13" s="686"/>
      <c r="DG13" s="686"/>
      <c r="DH13" s="686"/>
      <c r="DI13" s="686"/>
      <c r="DJ13" s="686"/>
      <c r="DK13" s="686"/>
      <c r="DL13" s="686"/>
      <c r="DM13" s="686"/>
      <c r="DN13" s="686"/>
      <c r="DO13" s="686"/>
      <c r="DP13" s="687"/>
      <c r="DQ13" s="694">
        <v>1015732</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226</v>
      </c>
      <c r="S14" s="686"/>
      <c r="T14" s="686"/>
      <c r="U14" s="686"/>
      <c r="V14" s="686"/>
      <c r="W14" s="686"/>
      <c r="X14" s="686"/>
      <c r="Y14" s="687"/>
      <c r="Z14" s="688" t="s">
        <v>226</v>
      </c>
      <c r="AA14" s="688"/>
      <c r="AB14" s="688"/>
      <c r="AC14" s="688"/>
      <c r="AD14" s="689" t="s">
        <v>226</v>
      </c>
      <c r="AE14" s="689"/>
      <c r="AF14" s="689"/>
      <c r="AG14" s="689"/>
      <c r="AH14" s="689"/>
      <c r="AI14" s="689"/>
      <c r="AJ14" s="689"/>
      <c r="AK14" s="689"/>
      <c r="AL14" s="690" t="s">
        <v>226</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172290</v>
      </c>
      <c r="BH14" s="686"/>
      <c r="BI14" s="686"/>
      <c r="BJ14" s="686"/>
      <c r="BK14" s="686"/>
      <c r="BL14" s="686"/>
      <c r="BM14" s="686"/>
      <c r="BN14" s="687"/>
      <c r="BO14" s="688">
        <v>2.2999999999999998</v>
      </c>
      <c r="BP14" s="688"/>
      <c r="BQ14" s="688"/>
      <c r="BR14" s="688"/>
      <c r="BS14" s="694" t="s">
        <v>226</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715208</v>
      </c>
      <c r="CS14" s="686"/>
      <c r="CT14" s="686"/>
      <c r="CU14" s="686"/>
      <c r="CV14" s="686"/>
      <c r="CW14" s="686"/>
      <c r="CX14" s="686"/>
      <c r="CY14" s="687"/>
      <c r="CZ14" s="688">
        <v>2.9</v>
      </c>
      <c r="DA14" s="688"/>
      <c r="DB14" s="688"/>
      <c r="DC14" s="688"/>
      <c r="DD14" s="694">
        <v>72936</v>
      </c>
      <c r="DE14" s="686"/>
      <c r="DF14" s="686"/>
      <c r="DG14" s="686"/>
      <c r="DH14" s="686"/>
      <c r="DI14" s="686"/>
      <c r="DJ14" s="686"/>
      <c r="DK14" s="686"/>
      <c r="DL14" s="686"/>
      <c r="DM14" s="686"/>
      <c r="DN14" s="686"/>
      <c r="DO14" s="686"/>
      <c r="DP14" s="687"/>
      <c r="DQ14" s="694">
        <v>612318</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226</v>
      </c>
      <c r="AA15" s="688"/>
      <c r="AB15" s="688"/>
      <c r="AC15" s="688"/>
      <c r="AD15" s="689" t="s">
        <v>232</v>
      </c>
      <c r="AE15" s="689"/>
      <c r="AF15" s="689"/>
      <c r="AG15" s="689"/>
      <c r="AH15" s="689"/>
      <c r="AI15" s="689"/>
      <c r="AJ15" s="689"/>
      <c r="AK15" s="689"/>
      <c r="AL15" s="690" t="s">
        <v>232</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276388</v>
      </c>
      <c r="BH15" s="686"/>
      <c r="BI15" s="686"/>
      <c r="BJ15" s="686"/>
      <c r="BK15" s="686"/>
      <c r="BL15" s="686"/>
      <c r="BM15" s="686"/>
      <c r="BN15" s="687"/>
      <c r="BO15" s="688">
        <v>3.7</v>
      </c>
      <c r="BP15" s="688"/>
      <c r="BQ15" s="688"/>
      <c r="BR15" s="688"/>
      <c r="BS15" s="694" t="s">
        <v>226</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2628050</v>
      </c>
      <c r="CS15" s="686"/>
      <c r="CT15" s="686"/>
      <c r="CU15" s="686"/>
      <c r="CV15" s="686"/>
      <c r="CW15" s="686"/>
      <c r="CX15" s="686"/>
      <c r="CY15" s="687"/>
      <c r="CZ15" s="688">
        <v>10.7</v>
      </c>
      <c r="DA15" s="688"/>
      <c r="DB15" s="688"/>
      <c r="DC15" s="688"/>
      <c r="DD15" s="694">
        <v>561538</v>
      </c>
      <c r="DE15" s="686"/>
      <c r="DF15" s="686"/>
      <c r="DG15" s="686"/>
      <c r="DH15" s="686"/>
      <c r="DI15" s="686"/>
      <c r="DJ15" s="686"/>
      <c r="DK15" s="686"/>
      <c r="DL15" s="686"/>
      <c r="DM15" s="686"/>
      <c r="DN15" s="686"/>
      <c r="DO15" s="686"/>
      <c r="DP15" s="687"/>
      <c r="DQ15" s="694">
        <v>1473740</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32698</v>
      </c>
      <c r="S16" s="686"/>
      <c r="T16" s="686"/>
      <c r="U16" s="686"/>
      <c r="V16" s="686"/>
      <c r="W16" s="686"/>
      <c r="X16" s="686"/>
      <c r="Y16" s="687"/>
      <c r="Z16" s="688">
        <v>0.1</v>
      </c>
      <c r="AA16" s="688"/>
      <c r="AB16" s="688"/>
      <c r="AC16" s="688"/>
      <c r="AD16" s="689">
        <v>32698</v>
      </c>
      <c r="AE16" s="689"/>
      <c r="AF16" s="689"/>
      <c r="AG16" s="689"/>
      <c r="AH16" s="689"/>
      <c r="AI16" s="689"/>
      <c r="AJ16" s="689"/>
      <c r="AK16" s="689"/>
      <c r="AL16" s="690">
        <v>0.3</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226</v>
      </c>
      <c r="BH16" s="686"/>
      <c r="BI16" s="686"/>
      <c r="BJ16" s="686"/>
      <c r="BK16" s="686"/>
      <c r="BL16" s="686"/>
      <c r="BM16" s="686"/>
      <c r="BN16" s="687"/>
      <c r="BO16" s="688" t="s">
        <v>226</v>
      </c>
      <c r="BP16" s="688"/>
      <c r="BQ16" s="688"/>
      <c r="BR16" s="688"/>
      <c r="BS16" s="694" t="s">
        <v>226</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92930</v>
      </c>
      <c r="CS16" s="686"/>
      <c r="CT16" s="686"/>
      <c r="CU16" s="686"/>
      <c r="CV16" s="686"/>
      <c r="CW16" s="686"/>
      <c r="CX16" s="686"/>
      <c r="CY16" s="687"/>
      <c r="CZ16" s="688">
        <v>0.4</v>
      </c>
      <c r="DA16" s="688"/>
      <c r="DB16" s="688"/>
      <c r="DC16" s="688"/>
      <c r="DD16" s="694" t="s">
        <v>226</v>
      </c>
      <c r="DE16" s="686"/>
      <c r="DF16" s="686"/>
      <c r="DG16" s="686"/>
      <c r="DH16" s="686"/>
      <c r="DI16" s="686"/>
      <c r="DJ16" s="686"/>
      <c r="DK16" s="686"/>
      <c r="DL16" s="686"/>
      <c r="DM16" s="686"/>
      <c r="DN16" s="686"/>
      <c r="DO16" s="686"/>
      <c r="DP16" s="687"/>
      <c r="DQ16" s="694">
        <v>13140</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47467</v>
      </c>
      <c r="S17" s="686"/>
      <c r="T17" s="686"/>
      <c r="U17" s="686"/>
      <c r="V17" s="686"/>
      <c r="W17" s="686"/>
      <c r="X17" s="686"/>
      <c r="Y17" s="687"/>
      <c r="Z17" s="688">
        <v>0.2</v>
      </c>
      <c r="AA17" s="688"/>
      <c r="AB17" s="688"/>
      <c r="AC17" s="688"/>
      <c r="AD17" s="689">
        <v>47467</v>
      </c>
      <c r="AE17" s="689"/>
      <c r="AF17" s="689"/>
      <c r="AG17" s="689"/>
      <c r="AH17" s="689"/>
      <c r="AI17" s="689"/>
      <c r="AJ17" s="689"/>
      <c r="AK17" s="689"/>
      <c r="AL17" s="690">
        <v>0.4</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232</v>
      </c>
      <c r="BP17" s="688"/>
      <c r="BQ17" s="688"/>
      <c r="BR17" s="688"/>
      <c r="BS17" s="694" t="s">
        <v>232</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2064882</v>
      </c>
      <c r="CS17" s="686"/>
      <c r="CT17" s="686"/>
      <c r="CU17" s="686"/>
      <c r="CV17" s="686"/>
      <c r="CW17" s="686"/>
      <c r="CX17" s="686"/>
      <c r="CY17" s="687"/>
      <c r="CZ17" s="688">
        <v>8.4</v>
      </c>
      <c r="DA17" s="688"/>
      <c r="DB17" s="688"/>
      <c r="DC17" s="688"/>
      <c r="DD17" s="694" t="s">
        <v>226</v>
      </c>
      <c r="DE17" s="686"/>
      <c r="DF17" s="686"/>
      <c r="DG17" s="686"/>
      <c r="DH17" s="686"/>
      <c r="DI17" s="686"/>
      <c r="DJ17" s="686"/>
      <c r="DK17" s="686"/>
      <c r="DL17" s="686"/>
      <c r="DM17" s="686"/>
      <c r="DN17" s="686"/>
      <c r="DO17" s="686"/>
      <c r="DP17" s="687"/>
      <c r="DQ17" s="694">
        <v>2032737</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75052</v>
      </c>
      <c r="S18" s="686"/>
      <c r="T18" s="686"/>
      <c r="U18" s="686"/>
      <c r="V18" s="686"/>
      <c r="W18" s="686"/>
      <c r="X18" s="686"/>
      <c r="Y18" s="687"/>
      <c r="Z18" s="688">
        <v>0.3</v>
      </c>
      <c r="AA18" s="688"/>
      <c r="AB18" s="688"/>
      <c r="AC18" s="688"/>
      <c r="AD18" s="689">
        <v>75052</v>
      </c>
      <c r="AE18" s="689"/>
      <c r="AF18" s="689"/>
      <c r="AG18" s="689"/>
      <c r="AH18" s="689"/>
      <c r="AI18" s="689"/>
      <c r="AJ18" s="689"/>
      <c r="AK18" s="689"/>
      <c r="AL18" s="690">
        <v>0.7</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226</v>
      </c>
      <c r="BH18" s="686"/>
      <c r="BI18" s="686"/>
      <c r="BJ18" s="686"/>
      <c r="BK18" s="686"/>
      <c r="BL18" s="686"/>
      <c r="BM18" s="686"/>
      <c r="BN18" s="687"/>
      <c r="BO18" s="688" t="s">
        <v>226</v>
      </c>
      <c r="BP18" s="688"/>
      <c r="BQ18" s="688"/>
      <c r="BR18" s="688"/>
      <c r="BS18" s="694" t="s">
        <v>232</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226</v>
      </c>
      <c r="CS18" s="686"/>
      <c r="CT18" s="686"/>
      <c r="CU18" s="686"/>
      <c r="CV18" s="686"/>
      <c r="CW18" s="686"/>
      <c r="CX18" s="686"/>
      <c r="CY18" s="687"/>
      <c r="CZ18" s="688" t="s">
        <v>226</v>
      </c>
      <c r="DA18" s="688"/>
      <c r="DB18" s="688"/>
      <c r="DC18" s="688"/>
      <c r="DD18" s="694" t="s">
        <v>232</v>
      </c>
      <c r="DE18" s="686"/>
      <c r="DF18" s="686"/>
      <c r="DG18" s="686"/>
      <c r="DH18" s="686"/>
      <c r="DI18" s="686"/>
      <c r="DJ18" s="686"/>
      <c r="DK18" s="686"/>
      <c r="DL18" s="686"/>
      <c r="DM18" s="686"/>
      <c r="DN18" s="686"/>
      <c r="DO18" s="686"/>
      <c r="DP18" s="687"/>
      <c r="DQ18" s="694" t="s">
        <v>226</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54175</v>
      </c>
      <c r="S19" s="686"/>
      <c r="T19" s="686"/>
      <c r="U19" s="686"/>
      <c r="V19" s="686"/>
      <c r="W19" s="686"/>
      <c r="X19" s="686"/>
      <c r="Y19" s="687"/>
      <c r="Z19" s="688">
        <v>0.2</v>
      </c>
      <c r="AA19" s="688"/>
      <c r="AB19" s="688"/>
      <c r="AC19" s="688"/>
      <c r="AD19" s="689">
        <v>54175</v>
      </c>
      <c r="AE19" s="689"/>
      <c r="AF19" s="689"/>
      <c r="AG19" s="689"/>
      <c r="AH19" s="689"/>
      <c r="AI19" s="689"/>
      <c r="AJ19" s="689"/>
      <c r="AK19" s="689"/>
      <c r="AL19" s="690">
        <v>0.5</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337594</v>
      </c>
      <c r="BH19" s="686"/>
      <c r="BI19" s="686"/>
      <c r="BJ19" s="686"/>
      <c r="BK19" s="686"/>
      <c r="BL19" s="686"/>
      <c r="BM19" s="686"/>
      <c r="BN19" s="687"/>
      <c r="BO19" s="688">
        <v>4.5</v>
      </c>
      <c r="BP19" s="688"/>
      <c r="BQ19" s="688"/>
      <c r="BR19" s="688"/>
      <c r="BS19" s="694" t="s">
        <v>226</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226</v>
      </c>
      <c r="CS19" s="686"/>
      <c r="CT19" s="686"/>
      <c r="CU19" s="686"/>
      <c r="CV19" s="686"/>
      <c r="CW19" s="686"/>
      <c r="CX19" s="686"/>
      <c r="CY19" s="687"/>
      <c r="CZ19" s="688" t="s">
        <v>226</v>
      </c>
      <c r="DA19" s="688"/>
      <c r="DB19" s="688"/>
      <c r="DC19" s="688"/>
      <c r="DD19" s="694" t="s">
        <v>226</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16175</v>
      </c>
      <c r="S20" s="686"/>
      <c r="T20" s="686"/>
      <c r="U20" s="686"/>
      <c r="V20" s="686"/>
      <c r="W20" s="686"/>
      <c r="X20" s="686"/>
      <c r="Y20" s="687"/>
      <c r="Z20" s="688">
        <v>0.1</v>
      </c>
      <c r="AA20" s="688"/>
      <c r="AB20" s="688"/>
      <c r="AC20" s="688"/>
      <c r="AD20" s="689">
        <v>16175</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337594</v>
      </c>
      <c r="BH20" s="686"/>
      <c r="BI20" s="686"/>
      <c r="BJ20" s="686"/>
      <c r="BK20" s="686"/>
      <c r="BL20" s="686"/>
      <c r="BM20" s="686"/>
      <c r="BN20" s="687"/>
      <c r="BO20" s="688">
        <v>4.5</v>
      </c>
      <c r="BP20" s="688"/>
      <c r="BQ20" s="688"/>
      <c r="BR20" s="688"/>
      <c r="BS20" s="694" t="s">
        <v>232</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24558194</v>
      </c>
      <c r="CS20" s="686"/>
      <c r="CT20" s="686"/>
      <c r="CU20" s="686"/>
      <c r="CV20" s="686"/>
      <c r="CW20" s="686"/>
      <c r="CX20" s="686"/>
      <c r="CY20" s="687"/>
      <c r="CZ20" s="688">
        <v>100</v>
      </c>
      <c r="DA20" s="688"/>
      <c r="DB20" s="688"/>
      <c r="DC20" s="688"/>
      <c r="DD20" s="694">
        <v>1782562</v>
      </c>
      <c r="DE20" s="686"/>
      <c r="DF20" s="686"/>
      <c r="DG20" s="686"/>
      <c r="DH20" s="686"/>
      <c r="DI20" s="686"/>
      <c r="DJ20" s="686"/>
      <c r="DK20" s="686"/>
      <c r="DL20" s="686"/>
      <c r="DM20" s="686"/>
      <c r="DN20" s="686"/>
      <c r="DO20" s="686"/>
      <c r="DP20" s="687"/>
      <c r="DQ20" s="694">
        <v>12945096</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4702</v>
      </c>
      <c r="S21" s="686"/>
      <c r="T21" s="686"/>
      <c r="U21" s="686"/>
      <c r="V21" s="686"/>
      <c r="W21" s="686"/>
      <c r="X21" s="686"/>
      <c r="Y21" s="687"/>
      <c r="Z21" s="688">
        <v>0</v>
      </c>
      <c r="AA21" s="688"/>
      <c r="AB21" s="688"/>
      <c r="AC21" s="688"/>
      <c r="AD21" s="689">
        <v>4702</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232</v>
      </c>
      <c r="BH21" s="686"/>
      <c r="BI21" s="686"/>
      <c r="BJ21" s="686"/>
      <c r="BK21" s="686"/>
      <c r="BL21" s="686"/>
      <c r="BM21" s="686"/>
      <c r="BN21" s="687"/>
      <c r="BO21" s="688" t="s">
        <v>226</v>
      </c>
      <c r="BP21" s="688"/>
      <c r="BQ21" s="688"/>
      <c r="BR21" s="688"/>
      <c r="BS21" s="694" t="s">
        <v>226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2527766</v>
      </c>
      <c r="S22" s="686"/>
      <c r="T22" s="686"/>
      <c r="U22" s="686"/>
      <c r="V22" s="686"/>
      <c r="W22" s="686"/>
      <c r="X22" s="686"/>
      <c r="Y22" s="687"/>
      <c r="Z22" s="688">
        <v>10.1</v>
      </c>
      <c r="AA22" s="688"/>
      <c r="AB22" s="688"/>
      <c r="AC22" s="688"/>
      <c r="AD22" s="689">
        <v>2121914</v>
      </c>
      <c r="AE22" s="689"/>
      <c r="AF22" s="689"/>
      <c r="AG22" s="689"/>
      <c r="AH22" s="689"/>
      <c r="AI22" s="689"/>
      <c r="AJ22" s="689"/>
      <c r="AK22" s="689"/>
      <c r="AL22" s="690">
        <v>19.5</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226</v>
      </c>
      <c r="BH22" s="686"/>
      <c r="BI22" s="686"/>
      <c r="BJ22" s="686"/>
      <c r="BK22" s="686"/>
      <c r="BL22" s="686"/>
      <c r="BM22" s="686"/>
      <c r="BN22" s="687"/>
      <c r="BO22" s="688" t="s">
        <v>226</v>
      </c>
      <c r="BP22" s="688"/>
      <c r="BQ22" s="688"/>
      <c r="BR22" s="688"/>
      <c r="BS22" s="694" t="s">
        <v>226</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2121914</v>
      </c>
      <c r="S23" s="686"/>
      <c r="T23" s="686"/>
      <c r="U23" s="686"/>
      <c r="V23" s="686"/>
      <c r="W23" s="686"/>
      <c r="X23" s="686"/>
      <c r="Y23" s="687"/>
      <c r="Z23" s="688">
        <v>8.5</v>
      </c>
      <c r="AA23" s="688"/>
      <c r="AB23" s="688"/>
      <c r="AC23" s="688"/>
      <c r="AD23" s="689">
        <v>2121914</v>
      </c>
      <c r="AE23" s="689"/>
      <c r="AF23" s="689"/>
      <c r="AG23" s="689"/>
      <c r="AH23" s="689"/>
      <c r="AI23" s="689"/>
      <c r="AJ23" s="689"/>
      <c r="AK23" s="689"/>
      <c r="AL23" s="690">
        <v>19.5</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337594</v>
      </c>
      <c r="BH23" s="686"/>
      <c r="BI23" s="686"/>
      <c r="BJ23" s="686"/>
      <c r="BK23" s="686"/>
      <c r="BL23" s="686"/>
      <c r="BM23" s="686"/>
      <c r="BN23" s="687"/>
      <c r="BO23" s="688">
        <v>4.5</v>
      </c>
      <c r="BP23" s="688"/>
      <c r="BQ23" s="688"/>
      <c r="BR23" s="688"/>
      <c r="BS23" s="694" t="s">
        <v>226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405852</v>
      </c>
      <c r="S24" s="686"/>
      <c r="T24" s="686"/>
      <c r="U24" s="686"/>
      <c r="V24" s="686"/>
      <c r="W24" s="686"/>
      <c r="X24" s="686"/>
      <c r="Y24" s="687"/>
      <c r="Z24" s="688">
        <v>1.6</v>
      </c>
      <c r="AA24" s="688"/>
      <c r="AB24" s="688"/>
      <c r="AC24" s="688"/>
      <c r="AD24" s="689" t="s">
        <v>232</v>
      </c>
      <c r="AE24" s="689"/>
      <c r="AF24" s="689"/>
      <c r="AG24" s="689"/>
      <c r="AH24" s="689"/>
      <c r="AI24" s="689"/>
      <c r="AJ24" s="689"/>
      <c r="AK24" s="689"/>
      <c r="AL24" s="690" t="s">
        <v>226</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226</v>
      </c>
      <c r="BH24" s="686"/>
      <c r="BI24" s="686"/>
      <c r="BJ24" s="686"/>
      <c r="BK24" s="686"/>
      <c r="BL24" s="686"/>
      <c r="BM24" s="686"/>
      <c r="BN24" s="687"/>
      <c r="BO24" s="688" t="s">
        <v>226</v>
      </c>
      <c r="BP24" s="688"/>
      <c r="BQ24" s="688"/>
      <c r="BR24" s="688"/>
      <c r="BS24" s="694" t="s">
        <v>226</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9133430</v>
      </c>
      <c r="CS24" s="675"/>
      <c r="CT24" s="675"/>
      <c r="CU24" s="675"/>
      <c r="CV24" s="675"/>
      <c r="CW24" s="675"/>
      <c r="CX24" s="675"/>
      <c r="CY24" s="676"/>
      <c r="CZ24" s="679">
        <v>37.200000000000003</v>
      </c>
      <c r="DA24" s="680"/>
      <c r="DB24" s="680"/>
      <c r="DC24" s="699"/>
      <c r="DD24" s="724">
        <v>6142643</v>
      </c>
      <c r="DE24" s="675"/>
      <c r="DF24" s="675"/>
      <c r="DG24" s="675"/>
      <c r="DH24" s="675"/>
      <c r="DI24" s="675"/>
      <c r="DJ24" s="675"/>
      <c r="DK24" s="676"/>
      <c r="DL24" s="724">
        <v>5972308</v>
      </c>
      <c r="DM24" s="675"/>
      <c r="DN24" s="675"/>
      <c r="DO24" s="675"/>
      <c r="DP24" s="675"/>
      <c r="DQ24" s="675"/>
      <c r="DR24" s="675"/>
      <c r="DS24" s="675"/>
      <c r="DT24" s="675"/>
      <c r="DU24" s="675"/>
      <c r="DV24" s="676"/>
      <c r="DW24" s="679">
        <v>52</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226</v>
      </c>
      <c r="S25" s="686"/>
      <c r="T25" s="686"/>
      <c r="U25" s="686"/>
      <c r="V25" s="686"/>
      <c r="W25" s="686"/>
      <c r="X25" s="686"/>
      <c r="Y25" s="687"/>
      <c r="Z25" s="688" t="s">
        <v>226</v>
      </c>
      <c r="AA25" s="688"/>
      <c r="AB25" s="688"/>
      <c r="AC25" s="688"/>
      <c r="AD25" s="689" t="s">
        <v>226</v>
      </c>
      <c r="AE25" s="689"/>
      <c r="AF25" s="689"/>
      <c r="AG25" s="689"/>
      <c r="AH25" s="689"/>
      <c r="AI25" s="689"/>
      <c r="AJ25" s="689"/>
      <c r="AK25" s="689"/>
      <c r="AL25" s="690" t="s">
        <v>232</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232</v>
      </c>
      <c r="BH25" s="686"/>
      <c r="BI25" s="686"/>
      <c r="BJ25" s="686"/>
      <c r="BK25" s="686"/>
      <c r="BL25" s="686"/>
      <c r="BM25" s="686"/>
      <c r="BN25" s="687"/>
      <c r="BO25" s="688" t="s">
        <v>226</v>
      </c>
      <c r="BP25" s="688"/>
      <c r="BQ25" s="688"/>
      <c r="BR25" s="688"/>
      <c r="BS25" s="694" t="s">
        <v>226</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3175439</v>
      </c>
      <c r="CS25" s="721"/>
      <c r="CT25" s="721"/>
      <c r="CU25" s="721"/>
      <c r="CV25" s="721"/>
      <c r="CW25" s="721"/>
      <c r="CX25" s="721"/>
      <c r="CY25" s="722"/>
      <c r="CZ25" s="690">
        <v>12.9</v>
      </c>
      <c r="DA25" s="719"/>
      <c r="DB25" s="719"/>
      <c r="DC25" s="723"/>
      <c r="DD25" s="694">
        <v>2959553</v>
      </c>
      <c r="DE25" s="721"/>
      <c r="DF25" s="721"/>
      <c r="DG25" s="721"/>
      <c r="DH25" s="721"/>
      <c r="DI25" s="721"/>
      <c r="DJ25" s="721"/>
      <c r="DK25" s="722"/>
      <c r="DL25" s="694">
        <v>2806899</v>
      </c>
      <c r="DM25" s="721"/>
      <c r="DN25" s="721"/>
      <c r="DO25" s="721"/>
      <c r="DP25" s="721"/>
      <c r="DQ25" s="721"/>
      <c r="DR25" s="721"/>
      <c r="DS25" s="721"/>
      <c r="DT25" s="721"/>
      <c r="DU25" s="721"/>
      <c r="DV25" s="722"/>
      <c r="DW25" s="690">
        <v>24.4</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11573020</v>
      </c>
      <c r="S26" s="686"/>
      <c r="T26" s="686"/>
      <c r="U26" s="686"/>
      <c r="V26" s="686"/>
      <c r="W26" s="686"/>
      <c r="X26" s="686"/>
      <c r="Y26" s="687"/>
      <c r="Z26" s="688">
        <v>46.3</v>
      </c>
      <c r="AA26" s="688"/>
      <c r="AB26" s="688"/>
      <c r="AC26" s="688"/>
      <c r="AD26" s="689">
        <v>10829574</v>
      </c>
      <c r="AE26" s="689"/>
      <c r="AF26" s="689"/>
      <c r="AG26" s="689"/>
      <c r="AH26" s="689"/>
      <c r="AI26" s="689"/>
      <c r="AJ26" s="689"/>
      <c r="AK26" s="689"/>
      <c r="AL26" s="690">
        <v>99.3</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232</v>
      </c>
      <c r="BH26" s="686"/>
      <c r="BI26" s="686"/>
      <c r="BJ26" s="686"/>
      <c r="BK26" s="686"/>
      <c r="BL26" s="686"/>
      <c r="BM26" s="686"/>
      <c r="BN26" s="687"/>
      <c r="BO26" s="688" t="s">
        <v>232</v>
      </c>
      <c r="BP26" s="688"/>
      <c r="BQ26" s="688"/>
      <c r="BR26" s="688"/>
      <c r="BS26" s="694" t="s">
        <v>226</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1941149</v>
      </c>
      <c r="CS26" s="686"/>
      <c r="CT26" s="686"/>
      <c r="CU26" s="686"/>
      <c r="CV26" s="686"/>
      <c r="CW26" s="686"/>
      <c r="CX26" s="686"/>
      <c r="CY26" s="687"/>
      <c r="CZ26" s="690">
        <v>7.9</v>
      </c>
      <c r="DA26" s="719"/>
      <c r="DB26" s="719"/>
      <c r="DC26" s="723"/>
      <c r="DD26" s="694">
        <v>1828787</v>
      </c>
      <c r="DE26" s="686"/>
      <c r="DF26" s="686"/>
      <c r="DG26" s="686"/>
      <c r="DH26" s="686"/>
      <c r="DI26" s="686"/>
      <c r="DJ26" s="686"/>
      <c r="DK26" s="687"/>
      <c r="DL26" s="694" t="s">
        <v>226</v>
      </c>
      <c r="DM26" s="686"/>
      <c r="DN26" s="686"/>
      <c r="DO26" s="686"/>
      <c r="DP26" s="686"/>
      <c r="DQ26" s="686"/>
      <c r="DR26" s="686"/>
      <c r="DS26" s="686"/>
      <c r="DT26" s="686"/>
      <c r="DU26" s="686"/>
      <c r="DV26" s="687"/>
      <c r="DW26" s="690" t="s">
        <v>232</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8198</v>
      </c>
      <c r="S27" s="686"/>
      <c r="T27" s="686"/>
      <c r="U27" s="686"/>
      <c r="V27" s="686"/>
      <c r="W27" s="686"/>
      <c r="X27" s="686"/>
      <c r="Y27" s="687"/>
      <c r="Z27" s="688">
        <v>0</v>
      </c>
      <c r="AA27" s="688"/>
      <c r="AB27" s="688"/>
      <c r="AC27" s="688"/>
      <c r="AD27" s="689">
        <v>8198</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7474386</v>
      </c>
      <c r="BH27" s="686"/>
      <c r="BI27" s="686"/>
      <c r="BJ27" s="686"/>
      <c r="BK27" s="686"/>
      <c r="BL27" s="686"/>
      <c r="BM27" s="686"/>
      <c r="BN27" s="687"/>
      <c r="BO27" s="688">
        <v>100</v>
      </c>
      <c r="BP27" s="688"/>
      <c r="BQ27" s="688"/>
      <c r="BR27" s="688"/>
      <c r="BS27" s="694" t="s">
        <v>232</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3893109</v>
      </c>
      <c r="CS27" s="721"/>
      <c r="CT27" s="721"/>
      <c r="CU27" s="721"/>
      <c r="CV27" s="721"/>
      <c r="CW27" s="721"/>
      <c r="CX27" s="721"/>
      <c r="CY27" s="722"/>
      <c r="CZ27" s="690">
        <v>15.9</v>
      </c>
      <c r="DA27" s="719"/>
      <c r="DB27" s="719"/>
      <c r="DC27" s="723"/>
      <c r="DD27" s="694">
        <v>1150353</v>
      </c>
      <c r="DE27" s="721"/>
      <c r="DF27" s="721"/>
      <c r="DG27" s="721"/>
      <c r="DH27" s="721"/>
      <c r="DI27" s="721"/>
      <c r="DJ27" s="721"/>
      <c r="DK27" s="722"/>
      <c r="DL27" s="694">
        <v>1132672</v>
      </c>
      <c r="DM27" s="721"/>
      <c r="DN27" s="721"/>
      <c r="DO27" s="721"/>
      <c r="DP27" s="721"/>
      <c r="DQ27" s="721"/>
      <c r="DR27" s="721"/>
      <c r="DS27" s="721"/>
      <c r="DT27" s="721"/>
      <c r="DU27" s="721"/>
      <c r="DV27" s="722"/>
      <c r="DW27" s="690">
        <v>9.9</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104147</v>
      </c>
      <c r="S28" s="686"/>
      <c r="T28" s="686"/>
      <c r="U28" s="686"/>
      <c r="V28" s="686"/>
      <c r="W28" s="686"/>
      <c r="X28" s="686"/>
      <c r="Y28" s="687"/>
      <c r="Z28" s="688">
        <v>0.4</v>
      </c>
      <c r="AA28" s="688"/>
      <c r="AB28" s="688"/>
      <c r="AC28" s="688"/>
      <c r="AD28" s="689" t="s">
        <v>226</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2064882</v>
      </c>
      <c r="CS28" s="686"/>
      <c r="CT28" s="686"/>
      <c r="CU28" s="686"/>
      <c r="CV28" s="686"/>
      <c r="CW28" s="686"/>
      <c r="CX28" s="686"/>
      <c r="CY28" s="687"/>
      <c r="CZ28" s="690">
        <v>8.4</v>
      </c>
      <c r="DA28" s="719"/>
      <c r="DB28" s="719"/>
      <c r="DC28" s="723"/>
      <c r="DD28" s="694">
        <v>2032737</v>
      </c>
      <c r="DE28" s="686"/>
      <c r="DF28" s="686"/>
      <c r="DG28" s="686"/>
      <c r="DH28" s="686"/>
      <c r="DI28" s="686"/>
      <c r="DJ28" s="686"/>
      <c r="DK28" s="687"/>
      <c r="DL28" s="694">
        <v>2032737</v>
      </c>
      <c r="DM28" s="686"/>
      <c r="DN28" s="686"/>
      <c r="DO28" s="686"/>
      <c r="DP28" s="686"/>
      <c r="DQ28" s="686"/>
      <c r="DR28" s="686"/>
      <c r="DS28" s="686"/>
      <c r="DT28" s="686"/>
      <c r="DU28" s="686"/>
      <c r="DV28" s="687"/>
      <c r="DW28" s="690">
        <v>17.7</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122799</v>
      </c>
      <c r="S29" s="686"/>
      <c r="T29" s="686"/>
      <c r="U29" s="686"/>
      <c r="V29" s="686"/>
      <c r="W29" s="686"/>
      <c r="X29" s="686"/>
      <c r="Y29" s="687"/>
      <c r="Z29" s="688">
        <v>0.5</v>
      </c>
      <c r="AA29" s="688"/>
      <c r="AB29" s="688"/>
      <c r="AC29" s="688"/>
      <c r="AD29" s="689">
        <v>44947</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2064860</v>
      </c>
      <c r="CS29" s="721"/>
      <c r="CT29" s="721"/>
      <c r="CU29" s="721"/>
      <c r="CV29" s="721"/>
      <c r="CW29" s="721"/>
      <c r="CX29" s="721"/>
      <c r="CY29" s="722"/>
      <c r="CZ29" s="690">
        <v>8.4</v>
      </c>
      <c r="DA29" s="719"/>
      <c r="DB29" s="719"/>
      <c r="DC29" s="723"/>
      <c r="DD29" s="694">
        <v>2032715</v>
      </c>
      <c r="DE29" s="721"/>
      <c r="DF29" s="721"/>
      <c r="DG29" s="721"/>
      <c r="DH29" s="721"/>
      <c r="DI29" s="721"/>
      <c r="DJ29" s="721"/>
      <c r="DK29" s="722"/>
      <c r="DL29" s="694">
        <v>2032715</v>
      </c>
      <c r="DM29" s="721"/>
      <c r="DN29" s="721"/>
      <c r="DO29" s="721"/>
      <c r="DP29" s="721"/>
      <c r="DQ29" s="721"/>
      <c r="DR29" s="721"/>
      <c r="DS29" s="721"/>
      <c r="DT29" s="721"/>
      <c r="DU29" s="721"/>
      <c r="DV29" s="722"/>
      <c r="DW29" s="690">
        <v>17.7</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34376</v>
      </c>
      <c r="S30" s="686"/>
      <c r="T30" s="686"/>
      <c r="U30" s="686"/>
      <c r="V30" s="686"/>
      <c r="W30" s="686"/>
      <c r="X30" s="686"/>
      <c r="Y30" s="687"/>
      <c r="Z30" s="688">
        <v>0.1</v>
      </c>
      <c r="AA30" s="688"/>
      <c r="AB30" s="688"/>
      <c r="AC30" s="688"/>
      <c r="AD30" s="689" t="s">
        <v>226</v>
      </c>
      <c r="AE30" s="689"/>
      <c r="AF30" s="689"/>
      <c r="AG30" s="689"/>
      <c r="AH30" s="689"/>
      <c r="AI30" s="689"/>
      <c r="AJ30" s="689"/>
      <c r="AK30" s="689"/>
      <c r="AL30" s="690" t="s">
        <v>226</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1977022</v>
      </c>
      <c r="CS30" s="686"/>
      <c r="CT30" s="686"/>
      <c r="CU30" s="686"/>
      <c r="CV30" s="686"/>
      <c r="CW30" s="686"/>
      <c r="CX30" s="686"/>
      <c r="CY30" s="687"/>
      <c r="CZ30" s="690">
        <v>8.1</v>
      </c>
      <c r="DA30" s="719"/>
      <c r="DB30" s="719"/>
      <c r="DC30" s="723"/>
      <c r="DD30" s="694">
        <v>1944877</v>
      </c>
      <c r="DE30" s="686"/>
      <c r="DF30" s="686"/>
      <c r="DG30" s="686"/>
      <c r="DH30" s="686"/>
      <c r="DI30" s="686"/>
      <c r="DJ30" s="686"/>
      <c r="DK30" s="687"/>
      <c r="DL30" s="694">
        <v>1944877</v>
      </c>
      <c r="DM30" s="686"/>
      <c r="DN30" s="686"/>
      <c r="DO30" s="686"/>
      <c r="DP30" s="686"/>
      <c r="DQ30" s="686"/>
      <c r="DR30" s="686"/>
      <c r="DS30" s="686"/>
      <c r="DT30" s="686"/>
      <c r="DU30" s="686"/>
      <c r="DV30" s="687"/>
      <c r="DW30" s="690">
        <v>16.899999999999999</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8047767</v>
      </c>
      <c r="S31" s="686"/>
      <c r="T31" s="686"/>
      <c r="U31" s="686"/>
      <c r="V31" s="686"/>
      <c r="W31" s="686"/>
      <c r="X31" s="686"/>
      <c r="Y31" s="687"/>
      <c r="Z31" s="688">
        <v>32.200000000000003</v>
      </c>
      <c r="AA31" s="688"/>
      <c r="AB31" s="688"/>
      <c r="AC31" s="688"/>
      <c r="AD31" s="689" t="s">
        <v>226</v>
      </c>
      <c r="AE31" s="689"/>
      <c r="AF31" s="689"/>
      <c r="AG31" s="689"/>
      <c r="AH31" s="689"/>
      <c r="AI31" s="689"/>
      <c r="AJ31" s="689"/>
      <c r="AK31" s="689"/>
      <c r="AL31" s="690" t="s">
        <v>232</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53">
        <v>98.7</v>
      </c>
      <c r="BH31" s="740"/>
      <c r="BI31" s="740"/>
      <c r="BJ31" s="740"/>
      <c r="BK31" s="740"/>
      <c r="BL31" s="740"/>
      <c r="BM31" s="680">
        <v>97.3</v>
      </c>
      <c r="BN31" s="740"/>
      <c r="BO31" s="740"/>
      <c r="BP31" s="740"/>
      <c r="BQ31" s="741"/>
      <c r="BR31" s="753">
        <v>99.1</v>
      </c>
      <c r="BS31" s="740"/>
      <c r="BT31" s="740"/>
      <c r="BU31" s="740"/>
      <c r="BV31" s="740"/>
      <c r="BW31" s="740"/>
      <c r="BX31" s="680">
        <v>97.7</v>
      </c>
      <c r="BY31" s="740"/>
      <c r="BZ31" s="740"/>
      <c r="CA31" s="740"/>
      <c r="CB31" s="741"/>
      <c r="CD31" s="727"/>
      <c r="CE31" s="728"/>
      <c r="CF31" s="700" t="s">
        <v>312</v>
      </c>
      <c r="CG31" s="701"/>
      <c r="CH31" s="701"/>
      <c r="CI31" s="701"/>
      <c r="CJ31" s="701"/>
      <c r="CK31" s="701"/>
      <c r="CL31" s="701"/>
      <c r="CM31" s="701"/>
      <c r="CN31" s="701"/>
      <c r="CO31" s="701"/>
      <c r="CP31" s="701"/>
      <c r="CQ31" s="702"/>
      <c r="CR31" s="685">
        <v>87838</v>
      </c>
      <c r="CS31" s="721"/>
      <c r="CT31" s="721"/>
      <c r="CU31" s="721"/>
      <c r="CV31" s="721"/>
      <c r="CW31" s="721"/>
      <c r="CX31" s="721"/>
      <c r="CY31" s="722"/>
      <c r="CZ31" s="690">
        <v>0.4</v>
      </c>
      <c r="DA31" s="719"/>
      <c r="DB31" s="719"/>
      <c r="DC31" s="723"/>
      <c r="DD31" s="694">
        <v>87838</v>
      </c>
      <c r="DE31" s="721"/>
      <c r="DF31" s="721"/>
      <c r="DG31" s="721"/>
      <c r="DH31" s="721"/>
      <c r="DI31" s="721"/>
      <c r="DJ31" s="721"/>
      <c r="DK31" s="722"/>
      <c r="DL31" s="694">
        <v>87838</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226</v>
      </c>
      <c r="S32" s="686"/>
      <c r="T32" s="686"/>
      <c r="U32" s="686"/>
      <c r="V32" s="686"/>
      <c r="W32" s="686"/>
      <c r="X32" s="686"/>
      <c r="Y32" s="687"/>
      <c r="Z32" s="688" t="s">
        <v>226</v>
      </c>
      <c r="AA32" s="688"/>
      <c r="AB32" s="688"/>
      <c r="AC32" s="688"/>
      <c r="AD32" s="689" t="s">
        <v>226</v>
      </c>
      <c r="AE32" s="689"/>
      <c r="AF32" s="689"/>
      <c r="AG32" s="689"/>
      <c r="AH32" s="689"/>
      <c r="AI32" s="689"/>
      <c r="AJ32" s="689"/>
      <c r="AK32" s="689"/>
      <c r="AL32" s="690" t="s">
        <v>226</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98.2</v>
      </c>
      <c r="BH32" s="721"/>
      <c r="BI32" s="721"/>
      <c r="BJ32" s="721"/>
      <c r="BK32" s="721"/>
      <c r="BL32" s="721"/>
      <c r="BM32" s="691">
        <v>96.1</v>
      </c>
      <c r="BN32" s="751"/>
      <c r="BO32" s="751"/>
      <c r="BP32" s="751"/>
      <c r="BQ32" s="752"/>
      <c r="BR32" s="754">
        <v>98.7</v>
      </c>
      <c r="BS32" s="721"/>
      <c r="BT32" s="721"/>
      <c r="BU32" s="721"/>
      <c r="BV32" s="721"/>
      <c r="BW32" s="721"/>
      <c r="BX32" s="691">
        <v>96.8</v>
      </c>
      <c r="BY32" s="751"/>
      <c r="BZ32" s="751"/>
      <c r="CA32" s="751"/>
      <c r="CB32" s="752"/>
      <c r="CD32" s="729"/>
      <c r="CE32" s="730"/>
      <c r="CF32" s="700" t="s">
        <v>316</v>
      </c>
      <c r="CG32" s="701"/>
      <c r="CH32" s="701"/>
      <c r="CI32" s="701"/>
      <c r="CJ32" s="701"/>
      <c r="CK32" s="701"/>
      <c r="CL32" s="701"/>
      <c r="CM32" s="701"/>
      <c r="CN32" s="701"/>
      <c r="CO32" s="701"/>
      <c r="CP32" s="701"/>
      <c r="CQ32" s="702"/>
      <c r="CR32" s="685">
        <v>22</v>
      </c>
      <c r="CS32" s="686"/>
      <c r="CT32" s="686"/>
      <c r="CU32" s="686"/>
      <c r="CV32" s="686"/>
      <c r="CW32" s="686"/>
      <c r="CX32" s="686"/>
      <c r="CY32" s="687"/>
      <c r="CZ32" s="690">
        <v>0</v>
      </c>
      <c r="DA32" s="719"/>
      <c r="DB32" s="719"/>
      <c r="DC32" s="723"/>
      <c r="DD32" s="694">
        <v>22</v>
      </c>
      <c r="DE32" s="686"/>
      <c r="DF32" s="686"/>
      <c r="DG32" s="686"/>
      <c r="DH32" s="686"/>
      <c r="DI32" s="686"/>
      <c r="DJ32" s="686"/>
      <c r="DK32" s="687"/>
      <c r="DL32" s="694">
        <v>22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1365936</v>
      </c>
      <c r="S33" s="686"/>
      <c r="T33" s="686"/>
      <c r="U33" s="686"/>
      <c r="V33" s="686"/>
      <c r="W33" s="686"/>
      <c r="X33" s="686"/>
      <c r="Y33" s="687"/>
      <c r="Z33" s="688">
        <v>5.5</v>
      </c>
      <c r="AA33" s="688"/>
      <c r="AB33" s="688"/>
      <c r="AC33" s="688"/>
      <c r="AD33" s="689" t="s">
        <v>226</v>
      </c>
      <c r="AE33" s="689"/>
      <c r="AF33" s="689"/>
      <c r="AG33" s="689"/>
      <c r="AH33" s="689"/>
      <c r="AI33" s="689"/>
      <c r="AJ33" s="689"/>
      <c r="AK33" s="689"/>
      <c r="AL33" s="690" t="s">
        <v>226</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99</v>
      </c>
      <c r="BH33" s="756"/>
      <c r="BI33" s="756"/>
      <c r="BJ33" s="756"/>
      <c r="BK33" s="756"/>
      <c r="BL33" s="756"/>
      <c r="BM33" s="757">
        <v>98</v>
      </c>
      <c r="BN33" s="756"/>
      <c r="BO33" s="756"/>
      <c r="BP33" s="756"/>
      <c r="BQ33" s="758"/>
      <c r="BR33" s="755">
        <v>99.3</v>
      </c>
      <c r="BS33" s="756"/>
      <c r="BT33" s="756"/>
      <c r="BU33" s="756"/>
      <c r="BV33" s="756"/>
      <c r="BW33" s="756"/>
      <c r="BX33" s="757">
        <v>98.4</v>
      </c>
      <c r="BY33" s="756"/>
      <c r="BZ33" s="756"/>
      <c r="CA33" s="756"/>
      <c r="CB33" s="758"/>
      <c r="CD33" s="700" t="s">
        <v>319</v>
      </c>
      <c r="CE33" s="701"/>
      <c r="CF33" s="701"/>
      <c r="CG33" s="701"/>
      <c r="CH33" s="701"/>
      <c r="CI33" s="701"/>
      <c r="CJ33" s="701"/>
      <c r="CK33" s="701"/>
      <c r="CL33" s="701"/>
      <c r="CM33" s="701"/>
      <c r="CN33" s="701"/>
      <c r="CO33" s="701"/>
      <c r="CP33" s="701"/>
      <c r="CQ33" s="702"/>
      <c r="CR33" s="685">
        <v>13549272</v>
      </c>
      <c r="CS33" s="721"/>
      <c r="CT33" s="721"/>
      <c r="CU33" s="721"/>
      <c r="CV33" s="721"/>
      <c r="CW33" s="721"/>
      <c r="CX33" s="721"/>
      <c r="CY33" s="722"/>
      <c r="CZ33" s="690">
        <v>55.2</v>
      </c>
      <c r="DA33" s="719"/>
      <c r="DB33" s="719"/>
      <c r="DC33" s="723"/>
      <c r="DD33" s="694">
        <v>6176890</v>
      </c>
      <c r="DE33" s="721"/>
      <c r="DF33" s="721"/>
      <c r="DG33" s="721"/>
      <c r="DH33" s="721"/>
      <c r="DI33" s="721"/>
      <c r="DJ33" s="721"/>
      <c r="DK33" s="722"/>
      <c r="DL33" s="694">
        <v>4608117</v>
      </c>
      <c r="DM33" s="721"/>
      <c r="DN33" s="721"/>
      <c r="DO33" s="721"/>
      <c r="DP33" s="721"/>
      <c r="DQ33" s="721"/>
      <c r="DR33" s="721"/>
      <c r="DS33" s="721"/>
      <c r="DT33" s="721"/>
      <c r="DU33" s="721"/>
      <c r="DV33" s="722"/>
      <c r="DW33" s="690">
        <v>40.1</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45636</v>
      </c>
      <c r="S34" s="686"/>
      <c r="T34" s="686"/>
      <c r="U34" s="686"/>
      <c r="V34" s="686"/>
      <c r="W34" s="686"/>
      <c r="X34" s="686"/>
      <c r="Y34" s="687"/>
      <c r="Z34" s="688">
        <v>0.2</v>
      </c>
      <c r="AA34" s="688"/>
      <c r="AB34" s="688"/>
      <c r="AC34" s="688"/>
      <c r="AD34" s="689">
        <v>25963</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3013966</v>
      </c>
      <c r="CS34" s="686"/>
      <c r="CT34" s="686"/>
      <c r="CU34" s="686"/>
      <c r="CV34" s="686"/>
      <c r="CW34" s="686"/>
      <c r="CX34" s="686"/>
      <c r="CY34" s="687"/>
      <c r="CZ34" s="690">
        <v>12.3</v>
      </c>
      <c r="DA34" s="719"/>
      <c r="DB34" s="719"/>
      <c r="DC34" s="723"/>
      <c r="DD34" s="694">
        <v>2055796</v>
      </c>
      <c r="DE34" s="686"/>
      <c r="DF34" s="686"/>
      <c r="DG34" s="686"/>
      <c r="DH34" s="686"/>
      <c r="DI34" s="686"/>
      <c r="DJ34" s="686"/>
      <c r="DK34" s="687"/>
      <c r="DL34" s="694">
        <v>1612681</v>
      </c>
      <c r="DM34" s="686"/>
      <c r="DN34" s="686"/>
      <c r="DO34" s="686"/>
      <c r="DP34" s="686"/>
      <c r="DQ34" s="686"/>
      <c r="DR34" s="686"/>
      <c r="DS34" s="686"/>
      <c r="DT34" s="686"/>
      <c r="DU34" s="686"/>
      <c r="DV34" s="687"/>
      <c r="DW34" s="690">
        <v>14</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110914</v>
      </c>
      <c r="S35" s="686"/>
      <c r="T35" s="686"/>
      <c r="U35" s="686"/>
      <c r="V35" s="686"/>
      <c r="W35" s="686"/>
      <c r="X35" s="686"/>
      <c r="Y35" s="687"/>
      <c r="Z35" s="688">
        <v>0.4</v>
      </c>
      <c r="AA35" s="688"/>
      <c r="AB35" s="688"/>
      <c r="AC35" s="688"/>
      <c r="AD35" s="689" t="s">
        <v>232</v>
      </c>
      <c r="AE35" s="689"/>
      <c r="AF35" s="689"/>
      <c r="AG35" s="689"/>
      <c r="AH35" s="689"/>
      <c r="AI35" s="689"/>
      <c r="AJ35" s="689"/>
      <c r="AK35" s="689"/>
      <c r="AL35" s="690" t="s">
        <v>226</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169703</v>
      </c>
      <c r="CS35" s="721"/>
      <c r="CT35" s="721"/>
      <c r="CU35" s="721"/>
      <c r="CV35" s="721"/>
      <c r="CW35" s="721"/>
      <c r="CX35" s="721"/>
      <c r="CY35" s="722"/>
      <c r="CZ35" s="690">
        <v>0.7</v>
      </c>
      <c r="DA35" s="719"/>
      <c r="DB35" s="719"/>
      <c r="DC35" s="723"/>
      <c r="DD35" s="694">
        <v>155627</v>
      </c>
      <c r="DE35" s="721"/>
      <c r="DF35" s="721"/>
      <c r="DG35" s="721"/>
      <c r="DH35" s="721"/>
      <c r="DI35" s="721"/>
      <c r="DJ35" s="721"/>
      <c r="DK35" s="722"/>
      <c r="DL35" s="694">
        <v>155627</v>
      </c>
      <c r="DM35" s="721"/>
      <c r="DN35" s="721"/>
      <c r="DO35" s="721"/>
      <c r="DP35" s="721"/>
      <c r="DQ35" s="721"/>
      <c r="DR35" s="721"/>
      <c r="DS35" s="721"/>
      <c r="DT35" s="721"/>
      <c r="DU35" s="721"/>
      <c r="DV35" s="722"/>
      <c r="DW35" s="690">
        <v>1.4</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349213</v>
      </c>
      <c r="S36" s="686"/>
      <c r="T36" s="686"/>
      <c r="U36" s="686"/>
      <c r="V36" s="686"/>
      <c r="W36" s="686"/>
      <c r="X36" s="686"/>
      <c r="Y36" s="687"/>
      <c r="Z36" s="688">
        <v>1.4</v>
      </c>
      <c r="AA36" s="688"/>
      <c r="AB36" s="688"/>
      <c r="AC36" s="688"/>
      <c r="AD36" s="689" t="s">
        <v>226</v>
      </c>
      <c r="AE36" s="689"/>
      <c r="AF36" s="689"/>
      <c r="AG36" s="689"/>
      <c r="AH36" s="689"/>
      <c r="AI36" s="689"/>
      <c r="AJ36" s="689"/>
      <c r="AK36" s="689"/>
      <c r="AL36" s="690" t="s">
        <v>226</v>
      </c>
      <c r="AM36" s="691"/>
      <c r="AN36" s="691"/>
      <c r="AO36" s="692"/>
      <c r="AP36" s="235"/>
      <c r="AQ36" s="759" t="s">
        <v>327</v>
      </c>
      <c r="AR36" s="760"/>
      <c r="AS36" s="760"/>
      <c r="AT36" s="760"/>
      <c r="AU36" s="760"/>
      <c r="AV36" s="760"/>
      <c r="AW36" s="760"/>
      <c r="AX36" s="760"/>
      <c r="AY36" s="761"/>
      <c r="AZ36" s="674">
        <v>2745552</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73147</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7504303</v>
      </c>
      <c r="CS36" s="686"/>
      <c r="CT36" s="686"/>
      <c r="CU36" s="686"/>
      <c r="CV36" s="686"/>
      <c r="CW36" s="686"/>
      <c r="CX36" s="686"/>
      <c r="CY36" s="687"/>
      <c r="CZ36" s="690">
        <v>30.6</v>
      </c>
      <c r="DA36" s="719"/>
      <c r="DB36" s="719"/>
      <c r="DC36" s="723"/>
      <c r="DD36" s="694">
        <v>2496953</v>
      </c>
      <c r="DE36" s="686"/>
      <c r="DF36" s="686"/>
      <c r="DG36" s="686"/>
      <c r="DH36" s="686"/>
      <c r="DI36" s="686"/>
      <c r="DJ36" s="686"/>
      <c r="DK36" s="687"/>
      <c r="DL36" s="694">
        <v>1815786</v>
      </c>
      <c r="DM36" s="686"/>
      <c r="DN36" s="686"/>
      <c r="DO36" s="686"/>
      <c r="DP36" s="686"/>
      <c r="DQ36" s="686"/>
      <c r="DR36" s="686"/>
      <c r="DS36" s="686"/>
      <c r="DT36" s="686"/>
      <c r="DU36" s="686"/>
      <c r="DV36" s="687"/>
      <c r="DW36" s="690">
        <v>15.8</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245748</v>
      </c>
      <c r="S37" s="686"/>
      <c r="T37" s="686"/>
      <c r="U37" s="686"/>
      <c r="V37" s="686"/>
      <c r="W37" s="686"/>
      <c r="X37" s="686"/>
      <c r="Y37" s="687"/>
      <c r="Z37" s="688">
        <v>1</v>
      </c>
      <c r="AA37" s="688"/>
      <c r="AB37" s="688"/>
      <c r="AC37" s="688"/>
      <c r="AD37" s="689" t="s">
        <v>226</v>
      </c>
      <c r="AE37" s="689"/>
      <c r="AF37" s="689"/>
      <c r="AG37" s="689"/>
      <c r="AH37" s="689"/>
      <c r="AI37" s="689"/>
      <c r="AJ37" s="689"/>
      <c r="AK37" s="689"/>
      <c r="AL37" s="690" t="s">
        <v>226</v>
      </c>
      <c r="AM37" s="691"/>
      <c r="AN37" s="691"/>
      <c r="AO37" s="692"/>
      <c r="AQ37" s="763" t="s">
        <v>331</v>
      </c>
      <c r="AR37" s="764"/>
      <c r="AS37" s="764"/>
      <c r="AT37" s="764"/>
      <c r="AU37" s="764"/>
      <c r="AV37" s="764"/>
      <c r="AW37" s="764"/>
      <c r="AX37" s="764"/>
      <c r="AY37" s="765"/>
      <c r="AZ37" s="685">
        <v>1097877</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56427</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806042</v>
      </c>
      <c r="CS37" s="721"/>
      <c r="CT37" s="721"/>
      <c r="CU37" s="721"/>
      <c r="CV37" s="721"/>
      <c r="CW37" s="721"/>
      <c r="CX37" s="721"/>
      <c r="CY37" s="722"/>
      <c r="CZ37" s="690">
        <v>3.3</v>
      </c>
      <c r="DA37" s="719"/>
      <c r="DB37" s="719"/>
      <c r="DC37" s="723"/>
      <c r="DD37" s="694">
        <v>789219</v>
      </c>
      <c r="DE37" s="721"/>
      <c r="DF37" s="721"/>
      <c r="DG37" s="721"/>
      <c r="DH37" s="721"/>
      <c r="DI37" s="721"/>
      <c r="DJ37" s="721"/>
      <c r="DK37" s="722"/>
      <c r="DL37" s="694">
        <v>596125</v>
      </c>
      <c r="DM37" s="721"/>
      <c r="DN37" s="721"/>
      <c r="DO37" s="721"/>
      <c r="DP37" s="721"/>
      <c r="DQ37" s="721"/>
      <c r="DR37" s="721"/>
      <c r="DS37" s="721"/>
      <c r="DT37" s="721"/>
      <c r="DU37" s="721"/>
      <c r="DV37" s="722"/>
      <c r="DW37" s="690">
        <v>5.2</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967723</v>
      </c>
      <c r="S38" s="686"/>
      <c r="T38" s="686"/>
      <c r="U38" s="686"/>
      <c r="V38" s="686"/>
      <c r="W38" s="686"/>
      <c r="X38" s="686"/>
      <c r="Y38" s="687"/>
      <c r="Z38" s="688">
        <v>3.9</v>
      </c>
      <c r="AA38" s="688"/>
      <c r="AB38" s="688"/>
      <c r="AC38" s="688"/>
      <c r="AD38" s="689">
        <v>10</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313752</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6065</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1318604</v>
      </c>
      <c r="CS38" s="686"/>
      <c r="CT38" s="686"/>
      <c r="CU38" s="686"/>
      <c r="CV38" s="686"/>
      <c r="CW38" s="686"/>
      <c r="CX38" s="686"/>
      <c r="CY38" s="687"/>
      <c r="CZ38" s="690">
        <v>5.4</v>
      </c>
      <c r="DA38" s="719"/>
      <c r="DB38" s="719"/>
      <c r="DC38" s="723"/>
      <c r="DD38" s="694">
        <v>1050823</v>
      </c>
      <c r="DE38" s="686"/>
      <c r="DF38" s="686"/>
      <c r="DG38" s="686"/>
      <c r="DH38" s="686"/>
      <c r="DI38" s="686"/>
      <c r="DJ38" s="686"/>
      <c r="DK38" s="687"/>
      <c r="DL38" s="694">
        <v>1024023</v>
      </c>
      <c r="DM38" s="686"/>
      <c r="DN38" s="686"/>
      <c r="DO38" s="686"/>
      <c r="DP38" s="686"/>
      <c r="DQ38" s="686"/>
      <c r="DR38" s="686"/>
      <c r="DS38" s="686"/>
      <c r="DT38" s="686"/>
      <c r="DU38" s="686"/>
      <c r="DV38" s="687"/>
      <c r="DW38" s="690">
        <v>8.9</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2007800</v>
      </c>
      <c r="S39" s="686"/>
      <c r="T39" s="686"/>
      <c r="U39" s="686"/>
      <c r="V39" s="686"/>
      <c r="W39" s="686"/>
      <c r="X39" s="686"/>
      <c r="Y39" s="687"/>
      <c r="Z39" s="688">
        <v>8</v>
      </c>
      <c r="AA39" s="688"/>
      <c r="AB39" s="688"/>
      <c r="AC39" s="688"/>
      <c r="AD39" s="689" t="s">
        <v>232</v>
      </c>
      <c r="AE39" s="689"/>
      <c r="AF39" s="689"/>
      <c r="AG39" s="689"/>
      <c r="AH39" s="689"/>
      <c r="AI39" s="689"/>
      <c r="AJ39" s="689"/>
      <c r="AK39" s="689"/>
      <c r="AL39" s="690" t="s">
        <v>226</v>
      </c>
      <c r="AM39" s="691"/>
      <c r="AN39" s="691"/>
      <c r="AO39" s="692"/>
      <c r="AQ39" s="763" t="s">
        <v>339</v>
      </c>
      <c r="AR39" s="764"/>
      <c r="AS39" s="764"/>
      <c r="AT39" s="764"/>
      <c r="AU39" s="764"/>
      <c r="AV39" s="764"/>
      <c r="AW39" s="764"/>
      <c r="AX39" s="764"/>
      <c r="AY39" s="765"/>
      <c r="AZ39" s="685">
        <v>12819</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10033</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718777</v>
      </c>
      <c r="CS39" s="721"/>
      <c r="CT39" s="721"/>
      <c r="CU39" s="721"/>
      <c r="CV39" s="721"/>
      <c r="CW39" s="721"/>
      <c r="CX39" s="721"/>
      <c r="CY39" s="722"/>
      <c r="CZ39" s="690">
        <v>2.9</v>
      </c>
      <c r="DA39" s="719"/>
      <c r="DB39" s="719"/>
      <c r="DC39" s="723"/>
      <c r="DD39" s="694">
        <v>53577</v>
      </c>
      <c r="DE39" s="721"/>
      <c r="DF39" s="721"/>
      <c r="DG39" s="721"/>
      <c r="DH39" s="721"/>
      <c r="DI39" s="721"/>
      <c r="DJ39" s="721"/>
      <c r="DK39" s="722"/>
      <c r="DL39" s="694" t="s">
        <v>226</v>
      </c>
      <c r="DM39" s="721"/>
      <c r="DN39" s="721"/>
      <c r="DO39" s="721"/>
      <c r="DP39" s="721"/>
      <c r="DQ39" s="721"/>
      <c r="DR39" s="721"/>
      <c r="DS39" s="721"/>
      <c r="DT39" s="721"/>
      <c r="DU39" s="721"/>
      <c r="DV39" s="722"/>
      <c r="DW39" s="690" t="s">
        <v>226</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232</v>
      </c>
      <c r="S40" s="686"/>
      <c r="T40" s="686"/>
      <c r="U40" s="686"/>
      <c r="V40" s="686"/>
      <c r="W40" s="686"/>
      <c r="X40" s="686"/>
      <c r="Y40" s="687"/>
      <c r="Z40" s="688" t="s">
        <v>226</v>
      </c>
      <c r="AA40" s="688"/>
      <c r="AB40" s="688"/>
      <c r="AC40" s="688"/>
      <c r="AD40" s="689" t="s">
        <v>226</v>
      </c>
      <c r="AE40" s="689"/>
      <c r="AF40" s="689"/>
      <c r="AG40" s="689"/>
      <c r="AH40" s="689"/>
      <c r="AI40" s="689"/>
      <c r="AJ40" s="689"/>
      <c r="AK40" s="689"/>
      <c r="AL40" s="690" t="s">
        <v>232</v>
      </c>
      <c r="AM40" s="691"/>
      <c r="AN40" s="691"/>
      <c r="AO40" s="692"/>
      <c r="AQ40" s="763" t="s">
        <v>343</v>
      </c>
      <c r="AR40" s="764"/>
      <c r="AS40" s="764"/>
      <c r="AT40" s="764"/>
      <c r="AU40" s="764"/>
      <c r="AV40" s="764"/>
      <c r="AW40" s="764"/>
      <c r="AX40" s="764"/>
      <c r="AY40" s="765"/>
      <c r="AZ40" s="685">
        <v>2500</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103</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823919</v>
      </c>
      <c r="CS40" s="686"/>
      <c r="CT40" s="686"/>
      <c r="CU40" s="686"/>
      <c r="CV40" s="686"/>
      <c r="CW40" s="686"/>
      <c r="CX40" s="686"/>
      <c r="CY40" s="687"/>
      <c r="CZ40" s="690">
        <v>3.4</v>
      </c>
      <c r="DA40" s="719"/>
      <c r="DB40" s="719"/>
      <c r="DC40" s="723"/>
      <c r="DD40" s="694">
        <v>364114</v>
      </c>
      <c r="DE40" s="686"/>
      <c r="DF40" s="686"/>
      <c r="DG40" s="686"/>
      <c r="DH40" s="686"/>
      <c r="DI40" s="686"/>
      <c r="DJ40" s="686"/>
      <c r="DK40" s="687"/>
      <c r="DL40" s="694" t="s">
        <v>226</v>
      </c>
      <c r="DM40" s="686"/>
      <c r="DN40" s="686"/>
      <c r="DO40" s="686"/>
      <c r="DP40" s="686"/>
      <c r="DQ40" s="686"/>
      <c r="DR40" s="686"/>
      <c r="DS40" s="686"/>
      <c r="DT40" s="686"/>
      <c r="DU40" s="686"/>
      <c r="DV40" s="687"/>
      <c r="DW40" s="690" t="s">
        <v>232</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226</v>
      </c>
      <c r="S41" s="686"/>
      <c r="T41" s="686"/>
      <c r="U41" s="686"/>
      <c r="V41" s="686"/>
      <c r="W41" s="686"/>
      <c r="X41" s="686"/>
      <c r="Y41" s="687"/>
      <c r="Z41" s="688" t="s">
        <v>232</v>
      </c>
      <c r="AA41" s="688"/>
      <c r="AB41" s="688"/>
      <c r="AC41" s="688"/>
      <c r="AD41" s="689" t="s">
        <v>226</v>
      </c>
      <c r="AE41" s="689"/>
      <c r="AF41" s="689"/>
      <c r="AG41" s="689"/>
      <c r="AH41" s="689"/>
      <c r="AI41" s="689"/>
      <c r="AJ41" s="689"/>
      <c r="AK41" s="689"/>
      <c r="AL41" s="690" t="s">
        <v>226</v>
      </c>
      <c r="AM41" s="691"/>
      <c r="AN41" s="691"/>
      <c r="AO41" s="692"/>
      <c r="AQ41" s="763" t="s">
        <v>348</v>
      </c>
      <c r="AR41" s="764"/>
      <c r="AS41" s="764"/>
      <c r="AT41" s="764"/>
      <c r="AU41" s="764"/>
      <c r="AV41" s="764"/>
      <c r="AW41" s="764"/>
      <c r="AX41" s="764"/>
      <c r="AY41" s="765"/>
      <c r="AZ41" s="685">
        <v>288813</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226</v>
      </c>
      <c r="CS41" s="721"/>
      <c r="CT41" s="721"/>
      <c r="CU41" s="721"/>
      <c r="CV41" s="721"/>
      <c r="CW41" s="721"/>
      <c r="CX41" s="721"/>
      <c r="CY41" s="722"/>
      <c r="CZ41" s="690" t="s">
        <v>226</v>
      </c>
      <c r="DA41" s="719"/>
      <c r="DB41" s="719"/>
      <c r="DC41" s="723"/>
      <c r="DD41" s="694" t="s">
        <v>226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587496</v>
      </c>
      <c r="S42" s="686"/>
      <c r="T42" s="686"/>
      <c r="U42" s="686"/>
      <c r="V42" s="686"/>
      <c r="W42" s="686"/>
      <c r="X42" s="686"/>
      <c r="Y42" s="687"/>
      <c r="Z42" s="688">
        <v>2.4</v>
      </c>
      <c r="AA42" s="688"/>
      <c r="AB42" s="688"/>
      <c r="AC42" s="688"/>
      <c r="AD42" s="689" t="s">
        <v>226</v>
      </c>
      <c r="AE42" s="689"/>
      <c r="AF42" s="689"/>
      <c r="AG42" s="689"/>
      <c r="AH42" s="689"/>
      <c r="AI42" s="689"/>
      <c r="AJ42" s="689"/>
      <c r="AK42" s="689"/>
      <c r="AL42" s="690" t="s">
        <v>226</v>
      </c>
      <c r="AM42" s="691"/>
      <c r="AN42" s="691"/>
      <c r="AO42" s="692"/>
      <c r="AQ42" s="784" t="s">
        <v>352</v>
      </c>
      <c r="AR42" s="785"/>
      <c r="AS42" s="785"/>
      <c r="AT42" s="785"/>
      <c r="AU42" s="785"/>
      <c r="AV42" s="785"/>
      <c r="AW42" s="785"/>
      <c r="AX42" s="785"/>
      <c r="AY42" s="786"/>
      <c r="AZ42" s="776">
        <v>1029791</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307</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1875492</v>
      </c>
      <c r="CS42" s="686"/>
      <c r="CT42" s="686"/>
      <c r="CU42" s="686"/>
      <c r="CV42" s="686"/>
      <c r="CW42" s="686"/>
      <c r="CX42" s="686"/>
      <c r="CY42" s="687"/>
      <c r="CZ42" s="690">
        <v>7.6</v>
      </c>
      <c r="DA42" s="691"/>
      <c r="DB42" s="691"/>
      <c r="DC42" s="703"/>
      <c r="DD42" s="694">
        <v>625563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24983277</v>
      </c>
      <c r="S43" s="777"/>
      <c r="T43" s="777"/>
      <c r="U43" s="777"/>
      <c r="V43" s="777"/>
      <c r="W43" s="777"/>
      <c r="X43" s="777"/>
      <c r="Y43" s="778"/>
      <c r="Z43" s="779">
        <v>100</v>
      </c>
      <c r="AA43" s="779"/>
      <c r="AB43" s="779"/>
      <c r="AC43" s="779"/>
      <c r="AD43" s="780">
        <v>10908692</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54841</v>
      </c>
      <c r="CS43" s="721"/>
      <c r="CT43" s="721"/>
      <c r="CU43" s="721"/>
      <c r="CV43" s="721"/>
      <c r="CW43" s="721"/>
      <c r="CX43" s="721"/>
      <c r="CY43" s="722"/>
      <c r="CZ43" s="690">
        <v>0.2</v>
      </c>
      <c r="DA43" s="719"/>
      <c r="DB43" s="719"/>
      <c r="DC43" s="723"/>
      <c r="DD43" s="694">
        <v>53143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1782562</v>
      </c>
      <c r="CS44" s="686"/>
      <c r="CT44" s="686"/>
      <c r="CU44" s="686"/>
      <c r="CV44" s="686"/>
      <c r="CW44" s="686"/>
      <c r="CX44" s="686"/>
      <c r="CY44" s="687"/>
      <c r="CZ44" s="690">
        <v>7.3</v>
      </c>
      <c r="DA44" s="691"/>
      <c r="DB44" s="691"/>
      <c r="DC44" s="703"/>
      <c r="DD44" s="694">
        <v>612423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824586</v>
      </c>
      <c r="CS45" s="721"/>
      <c r="CT45" s="721"/>
      <c r="CU45" s="721"/>
      <c r="CV45" s="721"/>
      <c r="CW45" s="721"/>
      <c r="CX45" s="721"/>
      <c r="CY45" s="722"/>
      <c r="CZ45" s="690">
        <v>3.4</v>
      </c>
      <c r="DA45" s="719"/>
      <c r="DB45" s="719"/>
      <c r="DC45" s="723"/>
      <c r="DD45" s="694">
        <v>102665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856369</v>
      </c>
      <c r="CS46" s="686"/>
      <c r="CT46" s="686"/>
      <c r="CU46" s="686"/>
      <c r="CV46" s="686"/>
      <c r="CW46" s="686"/>
      <c r="CX46" s="686"/>
      <c r="CY46" s="687"/>
      <c r="CZ46" s="690">
        <v>3.5</v>
      </c>
      <c r="DA46" s="691"/>
      <c r="DB46" s="691"/>
      <c r="DC46" s="703"/>
      <c r="DD46" s="694">
        <v>490082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92930</v>
      </c>
      <c r="CS47" s="721"/>
      <c r="CT47" s="721"/>
      <c r="CU47" s="721"/>
      <c r="CV47" s="721"/>
      <c r="CW47" s="721"/>
      <c r="CX47" s="721"/>
      <c r="CY47" s="722"/>
      <c r="CZ47" s="690">
        <v>0.4</v>
      </c>
      <c r="DA47" s="719"/>
      <c r="DB47" s="719"/>
      <c r="DC47" s="723"/>
      <c r="DD47" s="694">
        <v>13140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232</v>
      </c>
      <c r="DA48" s="691"/>
      <c r="DB48" s="691"/>
      <c r="DC48" s="703"/>
      <c r="DD48" s="694" t="s">
        <v>226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24558194</v>
      </c>
      <c r="CS49" s="756"/>
      <c r="CT49" s="756"/>
      <c r="CU49" s="756"/>
      <c r="CV49" s="756"/>
      <c r="CW49" s="756"/>
      <c r="CX49" s="756"/>
      <c r="CY49" s="787"/>
      <c r="CZ49" s="781">
        <v>100</v>
      </c>
      <c r="DA49" s="788"/>
      <c r="DB49" s="788"/>
      <c r="DC49" s="789"/>
      <c r="DD49" s="790">
        <v>12945096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HtZWgXt5YxNeL+seqZ4U4EUCKNMiR2oGJxeXQSQMBf2yw6IHmpNCVoHO75/iYuFNxoZY5rtZEWUfD2bLiTpxA==" saltValue="FY7jKWWP1ZeQO5HujUp4Q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24990</v>
      </c>
      <c r="R7" s="821"/>
      <c r="S7" s="821"/>
      <c r="T7" s="821"/>
      <c r="U7" s="821"/>
      <c r="V7" s="821">
        <v>24565</v>
      </c>
      <c r="W7" s="821"/>
      <c r="X7" s="821"/>
      <c r="Y7" s="821"/>
      <c r="Z7" s="821"/>
      <c r="AA7" s="821">
        <v>425</v>
      </c>
      <c r="AB7" s="821"/>
      <c r="AC7" s="821"/>
      <c r="AD7" s="821"/>
      <c r="AE7" s="822"/>
      <c r="AF7" s="823">
        <v>362</v>
      </c>
      <c r="AG7" s="824"/>
      <c r="AH7" s="824"/>
      <c r="AI7" s="824"/>
      <c r="AJ7" s="825"/>
      <c r="AK7" s="860" t="s">
        <v>593</v>
      </c>
      <c r="AL7" s="861"/>
      <c r="AM7" s="861"/>
      <c r="AN7" s="861"/>
      <c r="AO7" s="861"/>
      <c r="AP7" s="861">
        <v>18438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607</v>
      </c>
      <c r="BT7" s="865"/>
      <c r="BU7" s="865"/>
      <c r="BV7" s="865"/>
      <c r="BW7" s="865"/>
      <c r="BX7" s="865"/>
      <c r="BY7" s="865"/>
      <c r="BZ7" s="865"/>
      <c r="CA7" s="865"/>
      <c r="CB7" s="865"/>
      <c r="CC7" s="865"/>
      <c r="CD7" s="865"/>
      <c r="CE7" s="865"/>
      <c r="CF7" s="865"/>
      <c r="CG7" s="866"/>
      <c r="CH7" s="857">
        <v>51</v>
      </c>
      <c r="CI7" s="858"/>
      <c r="CJ7" s="858"/>
      <c r="CK7" s="858"/>
      <c r="CL7" s="859"/>
      <c r="CM7" s="857">
        <v>672</v>
      </c>
      <c r="CN7" s="858"/>
      <c r="CO7" s="858"/>
      <c r="CP7" s="858"/>
      <c r="CQ7" s="859"/>
      <c r="CR7" s="857">
        <v>6</v>
      </c>
      <c r="CS7" s="858"/>
      <c r="CT7" s="858"/>
      <c r="CU7" s="858"/>
      <c r="CV7" s="859"/>
      <c r="CW7" s="857" t="s">
        <v>540</v>
      </c>
      <c r="CX7" s="858"/>
      <c r="CY7" s="858"/>
      <c r="CZ7" s="858"/>
      <c r="DA7" s="859"/>
      <c r="DB7" s="857" t="s">
        <v>540</v>
      </c>
      <c r="DC7" s="858"/>
      <c r="DD7" s="858"/>
      <c r="DE7" s="858"/>
      <c r="DF7" s="859"/>
      <c r="DG7" s="857" t="s">
        <v>540</v>
      </c>
      <c r="DH7" s="858"/>
      <c r="DI7" s="858"/>
      <c r="DJ7" s="858"/>
      <c r="DK7" s="859"/>
      <c r="DL7" s="857" t="s">
        <v>540</v>
      </c>
      <c r="DM7" s="858"/>
      <c r="DN7" s="858"/>
      <c r="DO7" s="858"/>
      <c r="DP7" s="859"/>
      <c r="DQ7" s="857" t="s">
        <v>540</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0</v>
      </c>
      <c r="R8" s="845"/>
      <c r="S8" s="845"/>
      <c r="T8" s="845"/>
      <c r="U8" s="845"/>
      <c r="V8" s="845">
        <v>0</v>
      </c>
      <c r="W8" s="845"/>
      <c r="X8" s="845"/>
      <c r="Y8" s="845"/>
      <c r="Z8" s="845"/>
      <c r="AA8" s="845" t="s">
        <v>593</v>
      </c>
      <c r="AB8" s="845"/>
      <c r="AC8" s="845"/>
      <c r="AD8" s="845"/>
      <c r="AE8" s="846"/>
      <c r="AF8" s="847" t="s">
        <v>130</v>
      </c>
      <c r="AG8" s="848"/>
      <c r="AH8" s="848"/>
      <c r="AI8" s="848"/>
      <c r="AJ8" s="849"/>
      <c r="AK8" s="850" t="s">
        <v>593</v>
      </c>
      <c r="AL8" s="851"/>
      <c r="AM8" s="851"/>
      <c r="AN8" s="851"/>
      <c r="AO8" s="851"/>
      <c r="AP8" s="851" t="s">
        <v>593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24983</v>
      </c>
      <c r="R23" s="880"/>
      <c r="S23" s="880"/>
      <c r="T23" s="880"/>
      <c r="U23" s="880"/>
      <c r="V23" s="880">
        <v>24558</v>
      </c>
      <c r="W23" s="880"/>
      <c r="X23" s="880"/>
      <c r="Y23" s="880"/>
      <c r="Z23" s="880"/>
      <c r="AA23" s="880">
        <v>425</v>
      </c>
      <c r="AB23" s="880"/>
      <c r="AC23" s="880"/>
      <c r="AD23" s="880"/>
      <c r="AE23" s="881"/>
      <c r="AF23" s="882">
        <v>362</v>
      </c>
      <c r="AG23" s="880"/>
      <c r="AH23" s="880"/>
      <c r="AI23" s="880"/>
      <c r="AJ23" s="883"/>
      <c r="AK23" s="884"/>
      <c r="AL23" s="885"/>
      <c r="AM23" s="885"/>
      <c r="AN23" s="885"/>
      <c r="AO23" s="885"/>
      <c r="AP23" s="880">
        <v>18438</v>
      </c>
      <c r="AQ23" s="880"/>
      <c r="AR23" s="880"/>
      <c r="AS23" s="880"/>
      <c r="AT23" s="880"/>
      <c r="AU23" s="886"/>
      <c r="AV23" s="886"/>
      <c r="AW23" s="886"/>
      <c r="AX23" s="886"/>
      <c r="AY23" s="887"/>
      <c r="AZ23" s="895" t="s">
        <v>226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4584</v>
      </c>
      <c r="R28" s="909"/>
      <c r="S28" s="909"/>
      <c r="T28" s="909"/>
      <c r="U28" s="909"/>
      <c r="V28" s="909">
        <v>4511</v>
      </c>
      <c r="W28" s="909"/>
      <c r="X28" s="909"/>
      <c r="Y28" s="909"/>
      <c r="Z28" s="909"/>
      <c r="AA28" s="909">
        <v>73</v>
      </c>
      <c r="AB28" s="909"/>
      <c r="AC28" s="909"/>
      <c r="AD28" s="909"/>
      <c r="AE28" s="910"/>
      <c r="AF28" s="911">
        <v>73</v>
      </c>
      <c r="AG28" s="909"/>
      <c r="AH28" s="909"/>
      <c r="AI28" s="909"/>
      <c r="AJ28" s="912"/>
      <c r="AK28" s="913">
        <v>260</v>
      </c>
      <c r="AL28" s="904"/>
      <c r="AM28" s="904"/>
      <c r="AN28" s="904"/>
      <c r="AO28" s="904"/>
      <c r="AP28" s="904" t="s">
        <v>593</v>
      </c>
      <c r="AQ28" s="904"/>
      <c r="AR28" s="904"/>
      <c r="AS28" s="904"/>
      <c r="AT28" s="904"/>
      <c r="AU28" s="904" t="s">
        <v>593</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3600</v>
      </c>
      <c r="R29" s="845"/>
      <c r="S29" s="845"/>
      <c r="T29" s="845"/>
      <c r="U29" s="845"/>
      <c r="V29" s="845">
        <v>3583</v>
      </c>
      <c r="W29" s="845"/>
      <c r="X29" s="845"/>
      <c r="Y29" s="845"/>
      <c r="Z29" s="845"/>
      <c r="AA29" s="845">
        <v>17</v>
      </c>
      <c r="AB29" s="845"/>
      <c r="AC29" s="845"/>
      <c r="AD29" s="845"/>
      <c r="AE29" s="846"/>
      <c r="AF29" s="847">
        <v>17</v>
      </c>
      <c r="AG29" s="848"/>
      <c r="AH29" s="848"/>
      <c r="AI29" s="848"/>
      <c r="AJ29" s="849"/>
      <c r="AK29" s="916">
        <v>515</v>
      </c>
      <c r="AL29" s="917"/>
      <c r="AM29" s="917"/>
      <c r="AN29" s="917"/>
      <c r="AO29" s="917"/>
      <c r="AP29" s="917" t="s">
        <v>540</v>
      </c>
      <c r="AQ29" s="917"/>
      <c r="AR29" s="917"/>
      <c r="AS29" s="917"/>
      <c r="AT29" s="917"/>
      <c r="AU29" s="917" t="s">
        <v>540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482</v>
      </c>
      <c r="R30" s="845"/>
      <c r="S30" s="845"/>
      <c r="T30" s="845"/>
      <c r="U30" s="845"/>
      <c r="V30" s="845">
        <v>479</v>
      </c>
      <c r="W30" s="845"/>
      <c r="X30" s="845"/>
      <c r="Y30" s="845"/>
      <c r="Z30" s="845"/>
      <c r="AA30" s="845">
        <v>3</v>
      </c>
      <c r="AB30" s="845"/>
      <c r="AC30" s="845"/>
      <c r="AD30" s="845"/>
      <c r="AE30" s="846"/>
      <c r="AF30" s="847">
        <v>2</v>
      </c>
      <c r="AG30" s="848"/>
      <c r="AH30" s="848"/>
      <c r="AI30" s="848"/>
      <c r="AJ30" s="849"/>
      <c r="AK30" s="916">
        <v>88</v>
      </c>
      <c r="AL30" s="917"/>
      <c r="AM30" s="917"/>
      <c r="AN30" s="917"/>
      <c r="AO30" s="917"/>
      <c r="AP30" s="917" t="s">
        <v>540</v>
      </c>
      <c r="AQ30" s="917"/>
      <c r="AR30" s="917"/>
      <c r="AS30" s="917"/>
      <c r="AT30" s="917"/>
      <c r="AU30" s="917" t="s">
        <v>540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1235</v>
      </c>
      <c r="R31" s="845"/>
      <c r="S31" s="845"/>
      <c r="T31" s="845"/>
      <c r="U31" s="845"/>
      <c r="V31" s="845">
        <v>1113</v>
      </c>
      <c r="W31" s="845"/>
      <c r="X31" s="845"/>
      <c r="Y31" s="845"/>
      <c r="Z31" s="845"/>
      <c r="AA31" s="845">
        <v>122</v>
      </c>
      <c r="AB31" s="845"/>
      <c r="AC31" s="845"/>
      <c r="AD31" s="845"/>
      <c r="AE31" s="846"/>
      <c r="AF31" s="847">
        <v>901</v>
      </c>
      <c r="AG31" s="848"/>
      <c r="AH31" s="848"/>
      <c r="AI31" s="848"/>
      <c r="AJ31" s="849"/>
      <c r="AK31" s="916">
        <v>13</v>
      </c>
      <c r="AL31" s="917"/>
      <c r="AM31" s="917"/>
      <c r="AN31" s="917"/>
      <c r="AO31" s="917"/>
      <c r="AP31" s="917">
        <v>1411</v>
      </c>
      <c r="AQ31" s="917"/>
      <c r="AR31" s="917"/>
      <c r="AS31" s="917"/>
      <c r="AT31" s="917"/>
      <c r="AU31" s="917">
        <v>69</v>
      </c>
      <c r="AV31" s="917"/>
      <c r="AW31" s="917"/>
      <c r="AX31" s="917"/>
      <c r="AY31" s="917"/>
      <c r="AZ31" s="918"/>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5601</v>
      </c>
      <c r="R32" s="845"/>
      <c r="S32" s="845"/>
      <c r="T32" s="845"/>
      <c r="U32" s="845"/>
      <c r="V32" s="845">
        <v>5613</v>
      </c>
      <c r="W32" s="845"/>
      <c r="X32" s="845"/>
      <c r="Y32" s="845"/>
      <c r="Z32" s="845"/>
      <c r="AA32" s="845">
        <v>-12</v>
      </c>
      <c r="AB32" s="845"/>
      <c r="AC32" s="845"/>
      <c r="AD32" s="845"/>
      <c r="AE32" s="846"/>
      <c r="AF32" s="847">
        <v>1</v>
      </c>
      <c r="AG32" s="848"/>
      <c r="AH32" s="848"/>
      <c r="AI32" s="848"/>
      <c r="AJ32" s="849"/>
      <c r="AK32" s="916">
        <v>1098</v>
      </c>
      <c r="AL32" s="917"/>
      <c r="AM32" s="917"/>
      <c r="AN32" s="917"/>
      <c r="AO32" s="917"/>
      <c r="AP32" s="917">
        <v>3578</v>
      </c>
      <c r="AQ32" s="917"/>
      <c r="AR32" s="917"/>
      <c r="AS32" s="917"/>
      <c r="AT32" s="917"/>
      <c r="AU32" s="917">
        <v>2315</v>
      </c>
      <c r="AV32" s="917"/>
      <c r="AW32" s="917"/>
      <c r="AX32" s="917"/>
      <c r="AY32" s="917"/>
      <c r="AZ32" s="918"/>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536</v>
      </c>
      <c r="R33" s="845"/>
      <c r="S33" s="845"/>
      <c r="T33" s="845"/>
      <c r="U33" s="845"/>
      <c r="V33" s="845">
        <v>573</v>
      </c>
      <c r="W33" s="845"/>
      <c r="X33" s="845"/>
      <c r="Y33" s="845"/>
      <c r="Z33" s="845"/>
      <c r="AA33" s="845">
        <v>-37</v>
      </c>
      <c r="AB33" s="845"/>
      <c r="AC33" s="845"/>
      <c r="AD33" s="845"/>
      <c r="AE33" s="846"/>
      <c r="AF33" s="847">
        <v>84</v>
      </c>
      <c r="AG33" s="848"/>
      <c r="AH33" s="848"/>
      <c r="AI33" s="848"/>
      <c r="AJ33" s="849"/>
      <c r="AK33" s="916">
        <v>314</v>
      </c>
      <c r="AL33" s="917"/>
      <c r="AM33" s="917"/>
      <c r="AN33" s="917"/>
      <c r="AO33" s="917"/>
      <c r="AP33" s="917">
        <v>4629</v>
      </c>
      <c r="AQ33" s="917"/>
      <c r="AR33" s="917"/>
      <c r="AS33" s="917"/>
      <c r="AT33" s="917"/>
      <c r="AU33" s="917">
        <v>4404</v>
      </c>
      <c r="AV33" s="917"/>
      <c r="AW33" s="917"/>
      <c r="AX33" s="917"/>
      <c r="AY33" s="917"/>
      <c r="AZ33" s="918"/>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1078</v>
      </c>
      <c r="AG63" s="928"/>
      <c r="AH63" s="928"/>
      <c r="AI63" s="928"/>
      <c r="AJ63" s="929"/>
      <c r="AK63" s="930"/>
      <c r="AL63" s="925"/>
      <c r="AM63" s="925"/>
      <c r="AN63" s="925"/>
      <c r="AO63" s="925"/>
      <c r="AP63" s="928">
        <v>9618</v>
      </c>
      <c r="AQ63" s="928"/>
      <c r="AR63" s="928"/>
      <c r="AS63" s="928"/>
      <c r="AT63" s="928"/>
      <c r="AU63" s="928">
        <v>6788</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594</v>
      </c>
      <c r="C68" s="956"/>
      <c r="D68" s="956"/>
      <c r="E68" s="956"/>
      <c r="F68" s="956"/>
      <c r="G68" s="956"/>
      <c r="H68" s="956"/>
      <c r="I68" s="956"/>
      <c r="J68" s="956"/>
      <c r="K68" s="956"/>
      <c r="L68" s="956"/>
      <c r="M68" s="956"/>
      <c r="N68" s="956"/>
      <c r="O68" s="956"/>
      <c r="P68" s="957"/>
      <c r="Q68" s="958">
        <v>306</v>
      </c>
      <c r="R68" s="952"/>
      <c r="S68" s="952"/>
      <c r="T68" s="952"/>
      <c r="U68" s="952"/>
      <c r="V68" s="952">
        <v>281</v>
      </c>
      <c r="W68" s="952"/>
      <c r="X68" s="952"/>
      <c r="Y68" s="952"/>
      <c r="Z68" s="952"/>
      <c r="AA68" s="952">
        <v>25</v>
      </c>
      <c r="AB68" s="952"/>
      <c r="AC68" s="952"/>
      <c r="AD68" s="952"/>
      <c r="AE68" s="952"/>
      <c r="AF68" s="952">
        <v>25</v>
      </c>
      <c r="AG68" s="952"/>
      <c r="AH68" s="952"/>
      <c r="AI68" s="952"/>
      <c r="AJ68" s="952"/>
      <c r="AK68" s="952">
        <v>2</v>
      </c>
      <c r="AL68" s="952"/>
      <c r="AM68" s="952"/>
      <c r="AN68" s="952"/>
      <c r="AO68" s="952"/>
      <c r="AP68" s="952">
        <v>98</v>
      </c>
      <c r="AQ68" s="952"/>
      <c r="AR68" s="952"/>
      <c r="AS68" s="952"/>
      <c r="AT68" s="952"/>
      <c r="AU68" s="952">
        <v>16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595</v>
      </c>
      <c r="C69" s="960"/>
      <c r="D69" s="960"/>
      <c r="E69" s="960"/>
      <c r="F69" s="960"/>
      <c r="G69" s="960"/>
      <c r="H69" s="960"/>
      <c r="I69" s="960"/>
      <c r="J69" s="960"/>
      <c r="K69" s="960"/>
      <c r="L69" s="960"/>
      <c r="M69" s="960"/>
      <c r="N69" s="960"/>
      <c r="O69" s="960"/>
      <c r="P69" s="961"/>
      <c r="Q69" s="962">
        <v>133</v>
      </c>
      <c r="R69" s="917"/>
      <c r="S69" s="917"/>
      <c r="T69" s="917"/>
      <c r="U69" s="917"/>
      <c r="V69" s="917">
        <v>121</v>
      </c>
      <c r="W69" s="917"/>
      <c r="X69" s="917"/>
      <c r="Y69" s="917"/>
      <c r="Z69" s="917"/>
      <c r="AA69" s="917">
        <v>12</v>
      </c>
      <c r="AB69" s="917"/>
      <c r="AC69" s="917"/>
      <c r="AD69" s="917"/>
      <c r="AE69" s="917"/>
      <c r="AF69" s="917">
        <v>12</v>
      </c>
      <c r="AG69" s="917"/>
      <c r="AH69" s="917"/>
      <c r="AI69" s="917"/>
      <c r="AJ69" s="917"/>
      <c r="AK69" s="917" t="s">
        <v>593</v>
      </c>
      <c r="AL69" s="917"/>
      <c r="AM69" s="917"/>
      <c r="AN69" s="917"/>
      <c r="AO69" s="917"/>
      <c r="AP69" s="917" t="s">
        <v>593</v>
      </c>
      <c r="AQ69" s="917"/>
      <c r="AR69" s="917"/>
      <c r="AS69" s="917"/>
      <c r="AT69" s="917"/>
      <c r="AU69" s="917" t="s">
        <v>593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596</v>
      </c>
      <c r="C70" s="960"/>
      <c r="D70" s="960"/>
      <c r="E70" s="960"/>
      <c r="F70" s="960"/>
      <c r="G70" s="960"/>
      <c r="H70" s="960"/>
      <c r="I70" s="960"/>
      <c r="J70" s="960"/>
      <c r="K70" s="960"/>
      <c r="L70" s="960"/>
      <c r="M70" s="960"/>
      <c r="N70" s="960"/>
      <c r="O70" s="960"/>
      <c r="P70" s="961"/>
      <c r="Q70" s="962">
        <v>469</v>
      </c>
      <c r="R70" s="917"/>
      <c r="S70" s="917"/>
      <c r="T70" s="917"/>
      <c r="U70" s="917"/>
      <c r="V70" s="917">
        <v>388</v>
      </c>
      <c r="W70" s="917"/>
      <c r="X70" s="917"/>
      <c r="Y70" s="917"/>
      <c r="Z70" s="917"/>
      <c r="AA70" s="917">
        <v>81</v>
      </c>
      <c r="AB70" s="917"/>
      <c r="AC70" s="917"/>
      <c r="AD70" s="917"/>
      <c r="AE70" s="917"/>
      <c r="AF70" s="917">
        <v>81</v>
      </c>
      <c r="AG70" s="917"/>
      <c r="AH70" s="917"/>
      <c r="AI70" s="917"/>
      <c r="AJ70" s="917"/>
      <c r="AK70" s="917" t="s">
        <v>593</v>
      </c>
      <c r="AL70" s="917"/>
      <c r="AM70" s="917"/>
      <c r="AN70" s="917"/>
      <c r="AO70" s="917"/>
      <c r="AP70" s="917" t="s">
        <v>593</v>
      </c>
      <c r="AQ70" s="917"/>
      <c r="AR70" s="917"/>
      <c r="AS70" s="917"/>
      <c r="AT70" s="917"/>
      <c r="AU70" s="917" t="s">
        <v>593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2">
        <v>4626</v>
      </c>
      <c r="R71" s="917"/>
      <c r="S71" s="917"/>
      <c r="T71" s="917"/>
      <c r="U71" s="917"/>
      <c r="V71" s="917">
        <v>4248</v>
      </c>
      <c r="W71" s="917"/>
      <c r="X71" s="917"/>
      <c r="Y71" s="917"/>
      <c r="Z71" s="917"/>
      <c r="AA71" s="917">
        <v>378</v>
      </c>
      <c r="AB71" s="917"/>
      <c r="AC71" s="917"/>
      <c r="AD71" s="917"/>
      <c r="AE71" s="917"/>
      <c r="AF71" s="917">
        <v>378</v>
      </c>
      <c r="AG71" s="917"/>
      <c r="AH71" s="917"/>
      <c r="AI71" s="917"/>
      <c r="AJ71" s="917"/>
      <c r="AK71" s="917" t="s">
        <v>593</v>
      </c>
      <c r="AL71" s="917"/>
      <c r="AM71" s="917"/>
      <c r="AN71" s="917"/>
      <c r="AO71" s="917"/>
      <c r="AP71" s="917" t="s">
        <v>593</v>
      </c>
      <c r="AQ71" s="917"/>
      <c r="AR71" s="917"/>
      <c r="AS71" s="917"/>
      <c r="AT71" s="917"/>
      <c r="AU71" s="917" t="s">
        <v>593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768</v>
      </c>
      <c r="R72" s="917"/>
      <c r="S72" s="917"/>
      <c r="T72" s="917"/>
      <c r="U72" s="917"/>
      <c r="V72" s="917">
        <v>712</v>
      </c>
      <c r="W72" s="917"/>
      <c r="X72" s="917"/>
      <c r="Y72" s="917"/>
      <c r="Z72" s="917"/>
      <c r="AA72" s="917">
        <v>56</v>
      </c>
      <c r="AB72" s="917"/>
      <c r="AC72" s="917"/>
      <c r="AD72" s="917"/>
      <c r="AE72" s="917"/>
      <c r="AF72" s="917">
        <v>56</v>
      </c>
      <c r="AG72" s="917"/>
      <c r="AH72" s="917"/>
      <c r="AI72" s="917"/>
      <c r="AJ72" s="917"/>
      <c r="AK72" s="917" t="s">
        <v>593</v>
      </c>
      <c r="AL72" s="917"/>
      <c r="AM72" s="917"/>
      <c r="AN72" s="917"/>
      <c r="AO72" s="917"/>
      <c r="AP72" s="917" t="s">
        <v>593</v>
      </c>
      <c r="AQ72" s="917"/>
      <c r="AR72" s="917"/>
      <c r="AS72" s="917"/>
      <c r="AT72" s="917"/>
      <c r="AU72" s="917" t="s">
        <v>593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2">
        <v>214</v>
      </c>
      <c r="R73" s="917"/>
      <c r="S73" s="917"/>
      <c r="T73" s="917"/>
      <c r="U73" s="917"/>
      <c r="V73" s="917">
        <v>207</v>
      </c>
      <c r="W73" s="917"/>
      <c r="X73" s="917"/>
      <c r="Y73" s="917"/>
      <c r="Z73" s="917"/>
      <c r="AA73" s="917">
        <v>7</v>
      </c>
      <c r="AB73" s="917"/>
      <c r="AC73" s="917"/>
      <c r="AD73" s="917"/>
      <c r="AE73" s="917"/>
      <c r="AF73" s="917">
        <v>7</v>
      </c>
      <c r="AG73" s="917"/>
      <c r="AH73" s="917"/>
      <c r="AI73" s="917"/>
      <c r="AJ73" s="917"/>
      <c r="AK73" s="917" t="s">
        <v>593</v>
      </c>
      <c r="AL73" s="917"/>
      <c r="AM73" s="917"/>
      <c r="AN73" s="917"/>
      <c r="AO73" s="917"/>
      <c r="AP73" s="917">
        <v>742</v>
      </c>
      <c r="AQ73" s="917"/>
      <c r="AR73" s="917"/>
      <c r="AS73" s="917"/>
      <c r="AT73" s="917"/>
      <c r="AU73" s="917">
        <v>236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600</v>
      </c>
      <c r="C74" s="960"/>
      <c r="D74" s="960"/>
      <c r="E74" s="960"/>
      <c r="F74" s="960"/>
      <c r="G74" s="960"/>
      <c r="H74" s="960"/>
      <c r="I74" s="960"/>
      <c r="J74" s="960"/>
      <c r="K74" s="960"/>
      <c r="L74" s="960"/>
      <c r="M74" s="960"/>
      <c r="N74" s="960"/>
      <c r="O74" s="960"/>
      <c r="P74" s="961"/>
      <c r="Q74" s="962">
        <v>453</v>
      </c>
      <c r="R74" s="917"/>
      <c r="S74" s="917"/>
      <c r="T74" s="917"/>
      <c r="U74" s="917"/>
      <c r="V74" s="917">
        <v>437</v>
      </c>
      <c r="W74" s="917"/>
      <c r="X74" s="917"/>
      <c r="Y74" s="917"/>
      <c r="Z74" s="917"/>
      <c r="AA74" s="917">
        <v>16</v>
      </c>
      <c r="AB74" s="917"/>
      <c r="AC74" s="917"/>
      <c r="AD74" s="917"/>
      <c r="AE74" s="917"/>
      <c r="AF74" s="917">
        <v>16</v>
      </c>
      <c r="AG74" s="917"/>
      <c r="AH74" s="917"/>
      <c r="AI74" s="917"/>
      <c r="AJ74" s="917"/>
      <c r="AK74" s="917">
        <v>79</v>
      </c>
      <c r="AL74" s="917"/>
      <c r="AM74" s="917"/>
      <c r="AN74" s="917"/>
      <c r="AO74" s="917"/>
      <c r="AP74" s="917">
        <v>47</v>
      </c>
      <c r="AQ74" s="917"/>
      <c r="AR74" s="917"/>
      <c r="AS74" s="917"/>
      <c r="AT74" s="917"/>
      <c r="AU74" s="917">
        <v>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601</v>
      </c>
      <c r="C75" s="960"/>
      <c r="D75" s="960"/>
      <c r="E75" s="960"/>
      <c r="F75" s="960"/>
      <c r="G75" s="960"/>
      <c r="H75" s="960"/>
      <c r="I75" s="960"/>
      <c r="J75" s="960"/>
      <c r="K75" s="960"/>
      <c r="L75" s="960"/>
      <c r="M75" s="960"/>
      <c r="N75" s="960"/>
      <c r="O75" s="960"/>
      <c r="P75" s="961"/>
      <c r="Q75" s="965">
        <v>1482</v>
      </c>
      <c r="R75" s="966"/>
      <c r="S75" s="966"/>
      <c r="T75" s="966"/>
      <c r="U75" s="916"/>
      <c r="V75" s="967">
        <v>1463</v>
      </c>
      <c r="W75" s="966"/>
      <c r="X75" s="966"/>
      <c r="Y75" s="966"/>
      <c r="Z75" s="916"/>
      <c r="AA75" s="967">
        <v>19</v>
      </c>
      <c r="AB75" s="966"/>
      <c r="AC75" s="966"/>
      <c r="AD75" s="966"/>
      <c r="AE75" s="916"/>
      <c r="AF75" s="967">
        <v>19</v>
      </c>
      <c r="AG75" s="966"/>
      <c r="AH75" s="966"/>
      <c r="AI75" s="966"/>
      <c r="AJ75" s="916"/>
      <c r="AK75" s="967" t="s">
        <v>593</v>
      </c>
      <c r="AL75" s="966"/>
      <c r="AM75" s="966"/>
      <c r="AN75" s="966"/>
      <c r="AO75" s="916"/>
      <c r="AP75" s="967" t="s">
        <v>593</v>
      </c>
      <c r="AQ75" s="966"/>
      <c r="AR75" s="966"/>
      <c r="AS75" s="966"/>
      <c r="AT75" s="916"/>
      <c r="AU75" s="967" t="s">
        <v>593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602</v>
      </c>
      <c r="C76" s="960"/>
      <c r="D76" s="960"/>
      <c r="E76" s="960"/>
      <c r="F76" s="960"/>
      <c r="G76" s="960"/>
      <c r="H76" s="960"/>
      <c r="I76" s="960"/>
      <c r="J76" s="960"/>
      <c r="K76" s="960"/>
      <c r="L76" s="960"/>
      <c r="M76" s="960"/>
      <c r="N76" s="960"/>
      <c r="O76" s="960"/>
      <c r="P76" s="961"/>
      <c r="Q76" s="965">
        <v>486</v>
      </c>
      <c r="R76" s="966"/>
      <c r="S76" s="966"/>
      <c r="T76" s="966"/>
      <c r="U76" s="916"/>
      <c r="V76" s="967">
        <v>483</v>
      </c>
      <c r="W76" s="966"/>
      <c r="X76" s="966"/>
      <c r="Y76" s="966"/>
      <c r="Z76" s="916"/>
      <c r="AA76" s="967">
        <v>4</v>
      </c>
      <c r="AB76" s="966"/>
      <c r="AC76" s="966"/>
      <c r="AD76" s="966"/>
      <c r="AE76" s="916"/>
      <c r="AF76" s="967">
        <v>4</v>
      </c>
      <c r="AG76" s="966"/>
      <c r="AH76" s="966"/>
      <c r="AI76" s="966"/>
      <c r="AJ76" s="916"/>
      <c r="AK76" s="967" t="s">
        <v>593</v>
      </c>
      <c r="AL76" s="966"/>
      <c r="AM76" s="966"/>
      <c r="AN76" s="966"/>
      <c r="AO76" s="916"/>
      <c r="AP76" s="967" t="s">
        <v>593</v>
      </c>
      <c r="AQ76" s="966"/>
      <c r="AR76" s="966"/>
      <c r="AS76" s="966"/>
      <c r="AT76" s="916"/>
      <c r="AU76" s="967" t="s">
        <v>593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603</v>
      </c>
      <c r="C77" s="960"/>
      <c r="D77" s="960"/>
      <c r="E77" s="960"/>
      <c r="F77" s="960"/>
      <c r="G77" s="960"/>
      <c r="H77" s="960"/>
      <c r="I77" s="960"/>
      <c r="J77" s="960"/>
      <c r="K77" s="960"/>
      <c r="L77" s="960"/>
      <c r="M77" s="960"/>
      <c r="N77" s="960"/>
      <c r="O77" s="960"/>
      <c r="P77" s="961"/>
      <c r="Q77" s="965">
        <v>440293</v>
      </c>
      <c r="R77" s="966"/>
      <c r="S77" s="966"/>
      <c r="T77" s="966"/>
      <c r="U77" s="916"/>
      <c r="V77" s="967">
        <v>419504</v>
      </c>
      <c r="W77" s="966"/>
      <c r="X77" s="966"/>
      <c r="Y77" s="966"/>
      <c r="Z77" s="916"/>
      <c r="AA77" s="967">
        <v>20789</v>
      </c>
      <c r="AB77" s="966"/>
      <c r="AC77" s="966"/>
      <c r="AD77" s="966"/>
      <c r="AE77" s="916"/>
      <c r="AF77" s="967">
        <v>20789</v>
      </c>
      <c r="AG77" s="966"/>
      <c r="AH77" s="966"/>
      <c r="AI77" s="966"/>
      <c r="AJ77" s="916"/>
      <c r="AK77" s="967">
        <v>358</v>
      </c>
      <c r="AL77" s="966"/>
      <c r="AM77" s="966"/>
      <c r="AN77" s="966"/>
      <c r="AO77" s="916"/>
      <c r="AP77" s="967" t="s">
        <v>593</v>
      </c>
      <c r="AQ77" s="966"/>
      <c r="AR77" s="966"/>
      <c r="AS77" s="966"/>
      <c r="AT77" s="916"/>
      <c r="AU77" s="967" t="s">
        <v>593</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604</v>
      </c>
      <c r="C78" s="960"/>
      <c r="D78" s="960"/>
      <c r="E78" s="960"/>
      <c r="F78" s="960"/>
      <c r="G78" s="960"/>
      <c r="H78" s="960"/>
      <c r="I78" s="960"/>
      <c r="J78" s="960"/>
      <c r="K78" s="960"/>
      <c r="L78" s="960"/>
      <c r="M78" s="960"/>
      <c r="N78" s="960"/>
      <c r="O78" s="960"/>
      <c r="P78" s="961"/>
      <c r="Q78" s="965">
        <v>320</v>
      </c>
      <c r="R78" s="966"/>
      <c r="S78" s="966"/>
      <c r="T78" s="966"/>
      <c r="U78" s="916"/>
      <c r="V78" s="967">
        <v>313</v>
      </c>
      <c r="W78" s="966"/>
      <c r="X78" s="966"/>
      <c r="Y78" s="966"/>
      <c r="Z78" s="916"/>
      <c r="AA78" s="967">
        <v>7</v>
      </c>
      <c r="AB78" s="966"/>
      <c r="AC78" s="966"/>
      <c r="AD78" s="966"/>
      <c r="AE78" s="916"/>
      <c r="AF78" s="967">
        <v>7</v>
      </c>
      <c r="AG78" s="966"/>
      <c r="AH78" s="966"/>
      <c r="AI78" s="966"/>
      <c r="AJ78" s="916"/>
      <c r="AK78" s="967">
        <v>4</v>
      </c>
      <c r="AL78" s="966"/>
      <c r="AM78" s="966"/>
      <c r="AN78" s="966"/>
      <c r="AO78" s="916"/>
      <c r="AP78" s="967" t="s">
        <v>540</v>
      </c>
      <c r="AQ78" s="966"/>
      <c r="AR78" s="966"/>
      <c r="AS78" s="966"/>
      <c r="AT78" s="916"/>
      <c r="AU78" s="967" t="s">
        <v>540</v>
      </c>
      <c r="AV78" s="966"/>
      <c r="AW78" s="966"/>
      <c r="AX78" s="966"/>
      <c r="AY78" s="916"/>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605</v>
      </c>
      <c r="C79" s="960"/>
      <c r="D79" s="960"/>
      <c r="E79" s="960"/>
      <c r="F79" s="960"/>
      <c r="G79" s="960"/>
      <c r="H79" s="960"/>
      <c r="I79" s="960"/>
      <c r="J79" s="960"/>
      <c r="K79" s="960"/>
      <c r="L79" s="960"/>
      <c r="M79" s="960"/>
      <c r="N79" s="960"/>
      <c r="O79" s="960"/>
      <c r="P79" s="961"/>
      <c r="Q79" s="965">
        <v>162</v>
      </c>
      <c r="R79" s="966"/>
      <c r="S79" s="966"/>
      <c r="T79" s="966"/>
      <c r="U79" s="916"/>
      <c r="V79" s="967">
        <v>140</v>
      </c>
      <c r="W79" s="966"/>
      <c r="X79" s="966"/>
      <c r="Y79" s="966"/>
      <c r="Z79" s="916"/>
      <c r="AA79" s="967">
        <v>22</v>
      </c>
      <c r="AB79" s="966"/>
      <c r="AC79" s="966"/>
      <c r="AD79" s="966"/>
      <c r="AE79" s="916"/>
      <c r="AF79" s="967">
        <v>241</v>
      </c>
      <c r="AG79" s="966"/>
      <c r="AH79" s="966"/>
      <c r="AI79" s="966"/>
      <c r="AJ79" s="916"/>
      <c r="AK79" s="967" t="s">
        <v>540</v>
      </c>
      <c r="AL79" s="966"/>
      <c r="AM79" s="966"/>
      <c r="AN79" s="966"/>
      <c r="AO79" s="916"/>
      <c r="AP79" s="967" t="s">
        <v>540</v>
      </c>
      <c r="AQ79" s="966"/>
      <c r="AR79" s="966"/>
      <c r="AS79" s="966"/>
      <c r="AT79" s="916"/>
      <c r="AU79" s="967" t="s">
        <v>540</v>
      </c>
      <c r="AV79" s="966"/>
      <c r="AW79" s="966"/>
      <c r="AX79" s="966"/>
      <c r="AY79" s="916"/>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606</v>
      </c>
      <c r="C80" s="960"/>
      <c r="D80" s="960"/>
      <c r="E80" s="960"/>
      <c r="F80" s="960"/>
      <c r="G80" s="960"/>
      <c r="H80" s="960"/>
      <c r="I80" s="960"/>
      <c r="J80" s="960"/>
      <c r="K80" s="960"/>
      <c r="L80" s="960"/>
      <c r="M80" s="960"/>
      <c r="N80" s="960"/>
      <c r="O80" s="960"/>
      <c r="P80" s="961"/>
      <c r="Q80" s="962">
        <v>4005</v>
      </c>
      <c r="R80" s="917"/>
      <c r="S80" s="917"/>
      <c r="T80" s="917"/>
      <c r="U80" s="917"/>
      <c r="V80" s="917">
        <v>3598</v>
      </c>
      <c r="W80" s="917"/>
      <c r="X80" s="917"/>
      <c r="Y80" s="917"/>
      <c r="Z80" s="917"/>
      <c r="AA80" s="917">
        <v>406</v>
      </c>
      <c r="AB80" s="917"/>
      <c r="AC80" s="917"/>
      <c r="AD80" s="917"/>
      <c r="AE80" s="917"/>
      <c r="AF80" s="917">
        <v>4907</v>
      </c>
      <c r="AG80" s="917"/>
      <c r="AH80" s="917"/>
      <c r="AI80" s="917"/>
      <c r="AJ80" s="917"/>
      <c r="AK80" s="917" t="s">
        <v>540</v>
      </c>
      <c r="AL80" s="917"/>
      <c r="AM80" s="917"/>
      <c r="AN80" s="917"/>
      <c r="AO80" s="917"/>
      <c r="AP80" s="917">
        <v>5788</v>
      </c>
      <c r="AQ80" s="917"/>
      <c r="AR80" s="917"/>
      <c r="AS80" s="917"/>
      <c r="AT80" s="917"/>
      <c r="AU80" s="917" t="s">
        <v>540</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26542</v>
      </c>
      <c r="AG88" s="928"/>
      <c r="AH88" s="928"/>
      <c r="AI88" s="928"/>
      <c r="AJ88" s="928"/>
      <c r="AK88" s="925"/>
      <c r="AL88" s="925"/>
      <c r="AM88" s="925"/>
      <c r="AN88" s="925"/>
      <c r="AO88" s="925"/>
      <c r="AP88" s="928">
        <v>6675</v>
      </c>
      <c r="AQ88" s="928"/>
      <c r="AR88" s="928"/>
      <c r="AS88" s="928"/>
      <c r="AT88" s="928"/>
      <c r="AU88" s="928">
        <v>258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306</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306</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306</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2081933</v>
      </c>
      <c r="AB110" s="988"/>
      <c r="AC110" s="988"/>
      <c r="AD110" s="988"/>
      <c r="AE110" s="989"/>
      <c r="AF110" s="990">
        <v>2068028</v>
      </c>
      <c r="AG110" s="988"/>
      <c r="AH110" s="988"/>
      <c r="AI110" s="988"/>
      <c r="AJ110" s="989"/>
      <c r="AK110" s="990">
        <v>2064860</v>
      </c>
      <c r="AL110" s="988"/>
      <c r="AM110" s="988"/>
      <c r="AN110" s="988"/>
      <c r="AO110" s="989"/>
      <c r="AP110" s="991">
        <v>20.8</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18018906</v>
      </c>
      <c r="BR110" s="1023"/>
      <c r="BS110" s="1023"/>
      <c r="BT110" s="1023"/>
      <c r="BU110" s="1023"/>
      <c r="BV110" s="1023">
        <v>18407434</v>
      </c>
      <c r="BW110" s="1023"/>
      <c r="BX110" s="1023"/>
      <c r="BY110" s="1023"/>
      <c r="BZ110" s="1023"/>
      <c r="CA110" s="1023">
        <v>18438212</v>
      </c>
      <c r="CB110" s="1023"/>
      <c r="CC110" s="1023"/>
      <c r="CD110" s="1023"/>
      <c r="CE110" s="1023"/>
      <c r="CF110" s="1037">
        <v>186.1</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413</v>
      </c>
      <c r="DH110" s="1023"/>
      <c r="DI110" s="1023"/>
      <c r="DJ110" s="1023"/>
      <c r="DK110" s="1023"/>
      <c r="DL110" s="1023" t="s">
        <v>440</v>
      </c>
      <c r="DM110" s="1023"/>
      <c r="DN110" s="1023"/>
      <c r="DO110" s="1023"/>
      <c r="DP110" s="1023"/>
      <c r="DQ110" s="1023" t="s">
        <v>413</v>
      </c>
      <c r="DR110" s="1023"/>
      <c r="DS110" s="1023"/>
      <c r="DT110" s="1023"/>
      <c r="DU110" s="1023"/>
      <c r="DV110" s="1024" t="s">
        <v>413</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443</v>
      </c>
      <c r="AG111" s="1030"/>
      <c r="AH111" s="1030"/>
      <c r="AI111" s="1030"/>
      <c r="AJ111" s="1031"/>
      <c r="AK111" s="1032" t="s">
        <v>442</v>
      </c>
      <c r="AL111" s="1030"/>
      <c r="AM111" s="1030"/>
      <c r="AN111" s="1030"/>
      <c r="AO111" s="1031"/>
      <c r="AP111" s="1033" t="s">
        <v>442</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v>1329392</v>
      </c>
      <c r="BR111" s="1016"/>
      <c r="BS111" s="1016"/>
      <c r="BT111" s="1016"/>
      <c r="BU111" s="1016"/>
      <c r="BV111" s="1016">
        <v>1214585</v>
      </c>
      <c r="BW111" s="1016"/>
      <c r="BX111" s="1016"/>
      <c r="BY111" s="1016"/>
      <c r="BZ111" s="1016"/>
      <c r="CA111" s="1016">
        <v>1082293</v>
      </c>
      <c r="CB111" s="1016"/>
      <c r="CC111" s="1016"/>
      <c r="CD111" s="1016"/>
      <c r="CE111" s="1016"/>
      <c r="CF111" s="1010">
        <v>10.9</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440</v>
      </c>
      <c r="DM111" s="1016"/>
      <c r="DN111" s="1016"/>
      <c r="DO111" s="1016"/>
      <c r="DP111" s="1016"/>
      <c r="DQ111" s="1016" t="s">
        <v>440</v>
      </c>
      <c r="DR111" s="1016"/>
      <c r="DS111" s="1016"/>
      <c r="DT111" s="1016"/>
      <c r="DU111" s="1016"/>
      <c r="DV111" s="1017" t="s">
        <v>440</v>
      </c>
      <c r="DW111" s="1017"/>
      <c r="DX111" s="1017"/>
      <c r="DY111" s="1017"/>
      <c r="DZ111" s="1018"/>
    </row>
    <row r="112" spans="1:131" s="248"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440</v>
      </c>
      <c r="AG112" s="1055"/>
      <c r="AH112" s="1055"/>
      <c r="AI112" s="1055"/>
      <c r="AJ112" s="1056"/>
      <c r="AK112" s="1057" t="s">
        <v>440</v>
      </c>
      <c r="AL112" s="1055"/>
      <c r="AM112" s="1055"/>
      <c r="AN112" s="1055"/>
      <c r="AO112" s="1056"/>
      <c r="AP112" s="1058" t="s">
        <v>440</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7107354</v>
      </c>
      <c r="BR112" s="1016"/>
      <c r="BS112" s="1016"/>
      <c r="BT112" s="1016"/>
      <c r="BU112" s="1016"/>
      <c r="BV112" s="1016">
        <v>6243083</v>
      </c>
      <c r="BW112" s="1016"/>
      <c r="BX112" s="1016"/>
      <c r="BY112" s="1016"/>
      <c r="BZ112" s="1016"/>
      <c r="CA112" s="1016">
        <v>6787898</v>
      </c>
      <c r="CB112" s="1016"/>
      <c r="CC112" s="1016"/>
      <c r="CD112" s="1016"/>
      <c r="CE112" s="1016"/>
      <c r="CF112" s="1010">
        <v>68.5</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810833</v>
      </c>
      <c r="DH112" s="1016"/>
      <c r="DI112" s="1016"/>
      <c r="DJ112" s="1016"/>
      <c r="DK112" s="1016"/>
      <c r="DL112" s="1016">
        <v>799500</v>
      </c>
      <c r="DM112" s="1016"/>
      <c r="DN112" s="1016"/>
      <c r="DO112" s="1016"/>
      <c r="DP112" s="1016"/>
      <c r="DQ112" s="1016">
        <v>739335</v>
      </c>
      <c r="DR112" s="1016"/>
      <c r="DS112" s="1016"/>
      <c r="DT112" s="1016"/>
      <c r="DU112" s="1016"/>
      <c r="DV112" s="1017">
        <v>7.5</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669591</v>
      </c>
      <c r="AB113" s="1030"/>
      <c r="AC113" s="1030"/>
      <c r="AD113" s="1030"/>
      <c r="AE113" s="1031"/>
      <c r="AF113" s="1032">
        <v>679386</v>
      </c>
      <c r="AG113" s="1030"/>
      <c r="AH113" s="1030"/>
      <c r="AI113" s="1030"/>
      <c r="AJ113" s="1031"/>
      <c r="AK113" s="1032">
        <v>734363</v>
      </c>
      <c r="AL113" s="1030"/>
      <c r="AM113" s="1030"/>
      <c r="AN113" s="1030"/>
      <c r="AO113" s="1031"/>
      <c r="AP113" s="1033">
        <v>7.4</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528061</v>
      </c>
      <c r="BR113" s="1016"/>
      <c r="BS113" s="1016"/>
      <c r="BT113" s="1016"/>
      <c r="BU113" s="1016"/>
      <c r="BV113" s="1016">
        <v>332359</v>
      </c>
      <c r="BW113" s="1016"/>
      <c r="BX113" s="1016"/>
      <c r="BY113" s="1016"/>
      <c r="BZ113" s="1016"/>
      <c r="CA113" s="1016">
        <v>257899</v>
      </c>
      <c r="CB113" s="1016"/>
      <c r="CC113" s="1016"/>
      <c r="CD113" s="1016"/>
      <c r="CE113" s="1016"/>
      <c r="CF113" s="1010">
        <v>2.6</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440</v>
      </c>
      <c r="DM113" s="1055"/>
      <c r="DN113" s="1055"/>
      <c r="DO113" s="1055"/>
      <c r="DP113" s="1056"/>
      <c r="DQ113" s="1057" t="s">
        <v>440</v>
      </c>
      <c r="DR113" s="1055"/>
      <c r="DS113" s="1055"/>
      <c r="DT113" s="1055"/>
      <c r="DU113" s="1056"/>
      <c r="DV113" s="1058" t="s">
        <v>440</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244193</v>
      </c>
      <c r="AB114" s="1055"/>
      <c r="AC114" s="1055"/>
      <c r="AD114" s="1055"/>
      <c r="AE114" s="1056"/>
      <c r="AF114" s="1057">
        <v>212798</v>
      </c>
      <c r="AG114" s="1055"/>
      <c r="AH114" s="1055"/>
      <c r="AI114" s="1055"/>
      <c r="AJ114" s="1056"/>
      <c r="AK114" s="1057">
        <v>77115</v>
      </c>
      <c r="AL114" s="1055"/>
      <c r="AM114" s="1055"/>
      <c r="AN114" s="1055"/>
      <c r="AO114" s="1056"/>
      <c r="AP114" s="1058">
        <v>0.8</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326803</v>
      </c>
      <c r="BR114" s="1016"/>
      <c r="BS114" s="1016"/>
      <c r="BT114" s="1016"/>
      <c r="BU114" s="1016"/>
      <c r="BV114" s="1016">
        <v>254259</v>
      </c>
      <c r="BW114" s="1016"/>
      <c r="BX114" s="1016"/>
      <c r="BY114" s="1016"/>
      <c r="BZ114" s="1016"/>
      <c r="CA114" s="1016">
        <v>76380</v>
      </c>
      <c r="CB114" s="1016"/>
      <c r="CC114" s="1016"/>
      <c r="CD114" s="1016"/>
      <c r="CE114" s="1016"/>
      <c r="CF114" s="1010">
        <v>0.8</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440</v>
      </c>
      <c r="DH114" s="1055"/>
      <c r="DI114" s="1055"/>
      <c r="DJ114" s="1055"/>
      <c r="DK114" s="1056"/>
      <c r="DL114" s="1057" t="s">
        <v>443</v>
      </c>
      <c r="DM114" s="1055"/>
      <c r="DN114" s="1055"/>
      <c r="DO114" s="1055"/>
      <c r="DP114" s="1056"/>
      <c r="DQ114" s="1057" t="s">
        <v>440</v>
      </c>
      <c r="DR114" s="1055"/>
      <c r="DS114" s="1055"/>
      <c r="DT114" s="1055"/>
      <c r="DU114" s="1056"/>
      <c r="DV114" s="1058" t="s">
        <v>440</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151572</v>
      </c>
      <c r="AB115" s="1030"/>
      <c r="AC115" s="1030"/>
      <c r="AD115" s="1030"/>
      <c r="AE115" s="1031"/>
      <c r="AF115" s="1032">
        <v>118017</v>
      </c>
      <c r="AG115" s="1030"/>
      <c r="AH115" s="1030"/>
      <c r="AI115" s="1030"/>
      <c r="AJ115" s="1031"/>
      <c r="AK115" s="1032">
        <v>138048</v>
      </c>
      <c r="AL115" s="1030"/>
      <c r="AM115" s="1030"/>
      <c r="AN115" s="1030"/>
      <c r="AO115" s="1031"/>
      <c r="AP115" s="1033">
        <v>1.4</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440</v>
      </c>
      <c r="BR115" s="1016"/>
      <c r="BS115" s="1016"/>
      <c r="BT115" s="1016"/>
      <c r="BU115" s="1016"/>
      <c r="BV115" s="1016" t="s">
        <v>458</v>
      </c>
      <c r="BW115" s="1016"/>
      <c r="BX115" s="1016"/>
      <c r="BY115" s="1016"/>
      <c r="BZ115" s="1016"/>
      <c r="CA115" s="1016" t="s">
        <v>440</v>
      </c>
      <c r="CB115" s="1016"/>
      <c r="CC115" s="1016"/>
      <c r="CD115" s="1016"/>
      <c r="CE115" s="1016"/>
      <c r="CF115" s="1010" t="s">
        <v>440</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440</v>
      </c>
      <c r="DH115" s="1055"/>
      <c r="DI115" s="1055"/>
      <c r="DJ115" s="1055"/>
      <c r="DK115" s="1056"/>
      <c r="DL115" s="1057" t="s">
        <v>440</v>
      </c>
      <c r="DM115" s="1055"/>
      <c r="DN115" s="1055"/>
      <c r="DO115" s="1055"/>
      <c r="DP115" s="1056"/>
      <c r="DQ115" s="1057" t="s">
        <v>440</v>
      </c>
      <c r="DR115" s="1055"/>
      <c r="DS115" s="1055"/>
      <c r="DT115" s="1055"/>
      <c r="DU115" s="1056"/>
      <c r="DV115" s="1058" t="s">
        <v>440</v>
      </c>
      <c r="DW115" s="1059"/>
      <c r="DX115" s="1059"/>
      <c r="DY115" s="1059"/>
      <c r="DZ115" s="1060"/>
    </row>
    <row r="116" spans="1:130" s="248" customFormat="1" ht="26.25" customHeight="1" x14ac:dyDescent="0.15">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440</v>
      </c>
      <c r="AB116" s="1055"/>
      <c r="AC116" s="1055"/>
      <c r="AD116" s="1055"/>
      <c r="AE116" s="1056"/>
      <c r="AF116" s="1057" t="s">
        <v>440</v>
      </c>
      <c r="AG116" s="1055"/>
      <c r="AH116" s="1055"/>
      <c r="AI116" s="1055"/>
      <c r="AJ116" s="1056"/>
      <c r="AK116" s="1057" t="s">
        <v>440</v>
      </c>
      <c r="AL116" s="1055"/>
      <c r="AM116" s="1055"/>
      <c r="AN116" s="1055"/>
      <c r="AO116" s="1056"/>
      <c r="AP116" s="1058" t="s">
        <v>440</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440</v>
      </c>
      <c r="BW116" s="1016"/>
      <c r="BX116" s="1016"/>
      <c r="BY116" s="1016"/>
      <c r="BZ116" s="1016"/>
      <c r="CA116" s="1016" t="s">
        <v>440</v>
      </c>
      <c r="CB116" s="1016"/>
      <c r="CC116" s="1016"/>
      <c r="CD116" s="1016"/>
      <c r="CE116" s="1016"/>
      <c r="CF116" s="1010" t="s">
        <v>443</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282756</v>
      </c>
      <c r="DH116" s="1055"/>
      <c r="DI116" s="1055"/>
      <c r="DJ116" s="1055"/>
      <c r="DK116" s="1056"/>
      <c r="DL116" s="1057">
        <v>257560</v>
      </c>
      <c r="DM116" s="1055"/>
      <c r="DN116" s="1055"/>
      <c r="DO116" s="1055"/>
      <c r="DP116" s="1056"/>
      <c r="DQ116" s="1057">
        <v>235114</v>
      </c>
      <c r="DR116" s="1055"/>
      <c r="DS116" s="1055"/>
      <c r="DT116" s="1055"/>
      <c r="DU116" s="1056"/>
      <c r="DV116" s="1058">
        <v>2.4</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3147289</v>
      </c>
      <c r="AB117" s="1073"/>
      <c r="AC117" s="1073"/>
      <c r="AD117" s="1073"/>
      <c r="AE117" s="1074"/>
      <c r="AF117" s="1075">
        <v>3078229</v>
      </c>
      <c r="AG117" s="1073"/>
      <c r="AH117" s="1073"/>
      <c r="AI117" s="1073"/>
      <c r="AJ117" s="1074"/>
      <c r="AK117" s="1075">
        <v>3014386</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413</v>
      </c>
      <c r="BR117" s="1016"/>
      <c r="BS117" s="1016"/>
      <c r="BT117" s="1016"/>
      <c r="BU117" s="1016"/>
      <c r="BV117" s="1016" t="s">
        <v>226</v>
      </c>
      <c r="BW117" s="1016"/>
      <c r="BX117" s="1016"/>
      <c r="BY117" s="1016"/>
      <c r="BZ117" s="1016"/>
      <c r="CA117" s="1016" t="s">
        <v>465</v>
      </c>
      <c r="CB117" s="1016"/>
      <c r="CC117" s="1016"/>
      <c r="CD117" s="1016"/>
      <c r="CE117" s="1016"/>
      <c r="CF117" s="1010" t="s">
        <v>226</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440</v>
      </c>
      <c r="DH117" s="1055"/>
      <c r="DI117" s="1055"/>
      <c r="DJ117" s="1055"/>
      <c r="DK117" s="1056"/>
      <c r="DL117" s="1057" t="s">
        <v>226</v>
      </c>
      <c r="DM117" s="1055"/>
      <c r="DN117" s="1055"/>
      <c r="DO117" s="1055"/>
      <c r="DP117" s="1056"/>
      <c r="DQ117" s="1057" t="s">
        <v>467</v>
      </c>
      <c r="DR117" s="1055"/>
      <c r="DS117" s="1055"/>
      <c r="DT117" s="1055"/>
      <c r="DU117" s="1056"/>
      <c r="DV117" s="1058" t="s">
        <v>467</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306</v>
      </c>
      <c r="AL118" s="981"/>
      <c r="AM118" s="981"/>
      <c r="AN118" s="981"/>
      <c r="AO118" s="982"/>
      <c r="AP118" s="1067" t="s">
        <v>434</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413</v>
      </c>
      <c r="BR118" s="1094"/>
      <c r="BS118" s="1094"/>
      <c r="BT118" s="1094"/>
      <c r="BU118" s="1094"/>
      <c r="BV118" s="1094" t="s">
        <v>469</v>
      </c>
      <c r="BW118" s="1094"/>
      <c r="BX118" s="1094"/>
      <c r="BY118" s="1094"/>
      <c r="BZ118" s="1094"/>
      <c r="CA118" s="1094" t="s">
        <v>470</v>
      </c>
      <c r="CB118" s="1094"/>
      <c r="CC118" s="1094"/>
      <c r="CD118" s="1094"/>
      <c r="CE118" s="1094"/>
      <c r="CF118" s="1010" t="s">
        <v>471</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470</v>
      </c>
      <c r="DH118" s="1055"/>
      <c r="DI118" s="1055"/>
      <c r="DJ118" s="1055"/>
      <c r="DK118" s="1056"/>
      <c r="DL118" s="1057" t="s">
        <v>226</v>
      </c>
      <c r="DM118" s="1055"/>
      <c r="DN118" s="1055"/>
      <c r="DO118" s="1055"/>
      <c r="DP118" s="1056"/>
      <c r="DQ118" s="1057" t="s">
        <v>473</v>
      </c>
      <c r="DR118" s="1055"/>
      <c r="DS118" s="1055"/>
      <c r="DT118" s="1055"/>
      <c r="DU118" s="1056"/>
      <c r="DV118" s="1058" t="s">
        <v>473</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226</v>
      </c>
      <c r="AB119" s="988"/>
      <c r="AC119" s="988"/>
      <c r="AD119" s="988"/>
      <c r="AE119" s="989"/>
      <c r="AF119" s="990" t="s">
        <v>413</v>
      </c>
      <c r="AG119" s="988"/>
      <c r="AH119" s="988"/>
      <c r="AI119" s="988"/>
      <c r="AJ119" s="989"/>
      <c r="AK119" s="990" t="s">
        <v>442</v>
      </c>
      <c r="AL119" s="988"/>
      <c r="AM119" s="988"/>
      <c r="AN119" s="988"/>
      <c r="AO119" s="989"/>
      <c r="AP119" s="991" t="s">
        <v>469</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474</v>
      </c>
      <c r="BP119" s="1102"/>
      <c r="BQ119" s="1093">
        <v>27310516</v>
      </c>
      <c r="BR119" s="1094"/>
      <c r="BS119" s="1094"/>
      <c r="BT119" s="1094"/>
      <c r="BU119" s="1094"/>
      <c r="BV119" s="1094">
        <v>26451720</v>
      </c>
      <c r="BW119" s="1094"/>
      <c r="BX119" s="1094"/>
      <c r="BY119" s="1094"/>
      <c r="BZ119" s="1094"/>
      <c r="CA119" s="1094">
        <v>26642682</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235803</v>
      </c>
      <c r="DH119" s="1080"/>
      <c r="DI119" s="1080"/>
      <c r="DJ119" s="1080"/>
      <c r="DK119" s="1081"/>
      <c r="DL119" s="1079">
        <v>157525</v>
      </c>
      <c r="DM119" s="1080"/>
      <c r="DN119" s="1080"/>
      <c r="DO119" s="1080"/>
      <c r="DP119" s="1081"/>
      <c r="DQ119" s="1079">
        <v>107844</v>
      </c>
      <c r="DR119" s="1080"/>
      <c r="DS119" s="1080"/>
      <c r="DT119" s="1080"/>
      <c r="DU119" s="1081"/>
      <c r="DV119" s="1082">
        <v>1.1000000000000001</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226</v>
      </c>
      <c r="AB120" s="1055"/>
      <c r="AC120" s="1055"/>
      <c r="AD120" s="1055"/>
      <c r="AE120" s="1056"/>
      <c r="AF120" s="1057" t="s">
        <v>226</v>
      </c>
      <c r="AG120" s="1055"/>
      <c r="AH120" s="1055"/>
      <c r="AI120" s="1055"/>
      <c r="AJ120" s="1056"/>
      <c r="AK120" s="1057" t="s">
        <v>467</v>
      </c>
      <c r="AL120" s="1055"/>
      <c r="AM120" s="1055"/>
      <c r="AN120" s="1055"/>
      <c r="AO120" s="1056"/>
      <c r="AP120" s="1058" t="s">
        <v>226</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3974421</v>
      </c>
      <c r="BR120" s="1023"/>
      <c r="BS120" s="1023"/>
      <c r="BT120" s="1023"/>
      <c r="BU120" s="1023"/>
      <c r="BV120" s="1023">
        <v>3808892</v>
      </c>
      <c r="BW120" s="1023"/>
      <c r="BX120" s="1023"/>
      <c r="BY120" s="1023"/>
      <c r="BZ120" s="1023"/>
      <c r="CA120" s="1023">
        <v>3749634</v>
      </c>
      <c r="CB120" s="1023"/>
      <c r="CC120" s="1023"/>
      <c r="CD120" s="1023"/>
      <c r="CE120" s="1023"/>
      <c r="CF120" s="1037">
        <v>37.799999999999997</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v>4137358</v>
      </c>
      <c r="DH120" s="1023"/>
      <c r="DI120" s="1023"/>
      <c r="DJ120" s="1023"/>
      <c r="DK120" s="1023"/>
      <c r="DL120" s="1023">
        <v>3574808</v>
      </c>
      <c r="DM120" s="1023"/>
      <c r="DN120" s="1023"/>
      <c r="DO120" s="1023"/>
      <c r="DP120" s="1023"/>
      <c r="DQ120" s="1023">
        <v>4404006</v>
      </c>
      <c r="DR120" s="1023"/>
      <c r="DS120" s="1023"/>
      <c r="DT120" s="1023"/>
      <c r="DU120" s="1023"/>
      <c r="DV120" s="1024">
        <v>44.4</v>
      </c>
      <c r="DW120" s="1024"/>
      <c r="DX120" s="1024"/>
      <c r="DY120" s="1024"/>
      <c r="DZ120" s="1025"/>
    </row>
    <row r="121" spans="1:130" s="248" customFormat="1" ht="26.25" customHeight="1" x14ac:dyDescent="0.15">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11333</v>
      </c>
      <c r="AB121" s="1055"/>
      <c r="AC121" s="1055"/>
      <c r="AD121" s="1055"/>
      <c r="AE121" s="1056"/>
      <c r="AF121" s="1057">
        <v>11333</v>
      </c>
      <c r="AG121" s="1055"/>
      <c r="AH121" s="1055"/>
      <c r="AI121" s="1055"/>
      <c r="AJ121" s="1056"/>
      <c r="AK121" s="1057">
        <v>60166</v>
      </c>
      <c r="AL121" s="1055"/>
      <c r="AM121" s="1055"/>
      <c r="AN121" s="1055"/>
      <c r="AO121" s="1056"/>
      <c r="AP121" s="1058">
        <v>0.6</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2796040</v>
      </c>
      <c r="BR121" s="1016"/>
      <c r="BS121" s="1016"/>
      <c r="BT121" s="1016"/>
      <c r="BU121" s="1016"/>
      <c r="BV121" s="1016">
        <v>2536848</v>
      </c>
      <c r="BW121" s="1016"/>
      <c r="BX121" s="1016"/>
      <c r="BY121" s="1016"/>
      <c r="BZ121" s="1016"/>
      <c r="CA121" s="1016">
        <v>2633066</v>
      </c>
      <c r="CB121" s="1016"/>
      <c r="CC121" s="1016"/>
      <c r="CD121" s="1016"/>
      <c r="CE121" s="1016"/>
      <c r="CF121" s="1010">
        <v>26.6</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v>2899482</v>
      </c>
      <c r="DH121" s="1016"/>
      <c r="DI121" s="1016"/>
      <c r="DJ121" s="1016"/>
      <c r="DK121" s="1016"/>
      <c r="DL121" s="1016">
        <v>2595545</v>
      </c>
      <c r="DM121" s="1016"/>
      <c r="DN121" s="1016"/>
      <c r="DO121" s="1016"/>
      <c r="DP121" s="1016"/>
      <c r="DQ121" s="1016">
        <v>2314772</v>
      </c>
      <c r="DR121" s="1016"/>
      <c r="DS121" s="1016"/>
      <c r="DT121" s="1016"/>
      <c r="DU121" s="1016"/>
      <c r="DV121" s="1017">
        <v>23.4</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473</v>
      </c>
      <c r="AB122" s="1055"/>
      <c r="AC122" s="1055"/>
      <c r="AD122" s="1055"/>
      <c r="AE122" s="1056"/>
      <c r="AF122" s="1057" t="s">
        <v>465</v>
      </c>
      <c r="AG122" s="1055"/>
      <c r="AH122" s="1055"/>
      <c r="AI122" s="1055"/>
      <c r="AJ122" s="1056"/>
      <c r="AK122" s="1057" t="s">
        <v>467</v>
      </c>
      <c r="AL122" s="1055"/>
      <c r="AM122" s="1055"/>
      <c r="AN122" s="1055"/>
      <c r="AO122" s="1056"/>
      <c r="AP122" s="1058" t="s">
        <v>226</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19081301</v>
      </c>
      <c r="BR122" s="1094"/>
      <c r="BS122" s="1094"/>
      <c r="BT122" s="1094"/>
      <c r="BU122" s="1094"/>
      <c r="BV122" s="1094">
        <v>19264005</v>
      </c>
      <c r="BW122" s="1094"/>
      <c r="BX122" s="1094"/>
      <c r="BY122" s="1094"/>
      <c r="BZ122" s="1094"/>
      <c r="CA122" s="1094">
        <v>19271021</v>
      </c>
      <c r="CB122" s="1094"/>
      <c r="CC122" s="1094"/>
      <c r="CD122" s="1094"/>
      <c r="CE122" s="1094"/>
      <c r="CF122" s="1114">
        <v>194.5</v>
      </c>
      <c r="CG122" s="1115"/>
      <c r="CH122" s="1115"/>
      <c r="CI122" s="1115"/>
      <c r="CJ122" s="1115"/>
      <c r="CK122" s="1106"/>
      <c r="CL122" s="1107"/>
      <c r="CM122" s="1107"/>
      <c r="CN122" s="1107"/>
      <c r="CO122" s="1108"/>
      <c r="CP122" s="1116" t="s">
        <v>484</v>
      </c>
      <c r="CQ122" s="1117"/>
      <c r="CR122" s="1117"/>
      <c r="CS122" s="1117"/>
      <c r="CT122" s="1117"/>
      <c r="CU122" s="1117"/>
      <c r="CV122" s="1117"/>
      <c r="CW122" s="1117"/>
      <c r="CX122" s="1117"/>
      <c r="CY122" s="1117"/>
      <c r="CZ122" s="1117"/>
      <c r="DA122" s="1117"/>
      <c r="DB122" s="1117"/>
      <c r="DC122" s="1117"/>
      <c r="DD122" s="1117"/>
      <c r="DE122" s="1117"/>
      <c r="DF122" s="1118"/>
      <c r="DG122" s="1015">
        <v>70514</v>
      </c>
      <c r="DH122" s="1016"/>
      <c r="DI122" s="1016"/>
      <c r="DJ122" s="1016"/>
      <c r="DK122" s="1016"/>
      <c r="DL122" s="1016">
        <v>72730</v>
      </c>
      <c r="DM122" s="1016"/>
      <c r="DN122" s="1016"/>
      <c r="DO122" s="1016"/>
      <c r="DP122" s="1016"/>
      <c r="DQ122" s="1016">
        <v>69120</v>
      </c>
      <c r="DR122" s="1016"/>
      <c r="DS122" s="1016"/>
      <c r="DT122" s="1016"/>
      <c r="DU122" s="1016"/>
      <c r="DV122" s="1017">
        <v>0.7</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23626</v>
      </c>
      <c r="AB123" s="1055"/>
      <c r="AC123" s="1055"/>
      <c r="AD123" s="1055"/>
      <c r="AE123" s="1056"/>
      <c r="AF123" s="1057">
        <v>23355</v>
      </c>
      <c r="AG123" s="1055"/>
      <c r="AH123" s="1055"/>
      <c r="AI123" s="1055"/>
      <c r="AJ123" s="1056"/>
      <c r="AK123" s="1057">
        <v>23303</v>
      </c>
      <c r="AL123" s="1055"/>
      <c r="AM123" s="1055"/>
      <c r="AN123" s="1055"/>
      <c r="AO123" s="1056"/>
      <c r="AP123" s="1058">
        <v>0.2</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485</v>
      </c>
      <c r="BP123" s="1102"/>
      <c r="BQ123" s="1161">
        <v>25851762</v>
      </c>
      <c r="BR123" s="1162"/>
      <c r="BS123" s="1162"/>
      <c r="BT123" s="1162"/>
      <c r="BU123" s="1162"/>
      <c r="BV123" s="1162">
        <v>25609745</v>
      </c>
      <c r="BW123" s="1162"/>
      <c r="BX123" s="1162"/>
      <c r="BY123" s="1162"/>
      <c r="BZ123" s="1162"/>
      <c r="CA123" s="1162">
        <v>25653721</v>
      </c>
      <c r="CB123" s="1162"/>
      <c r="CC123" s="1162"/>
      <c r="CD123" s="1162"/>
      <c r="CE123" s="1162"/>
      <c r="CF123" s="1095"/>
      <c r="CG123" s="1096"/>
      <c r="CH123" s="1096"/>
      <c r="CI123" s="1096"/>
      <c r="CJ123" s="1097"/>
      <c r="CK123" s="1106"/>
      <c r="CL123" s="1107"/>
      <c r="CM123" s="1107"/>
      <c r="CN123" s="1107"/>
      <c r="CO123" s="1108"/>
      <c r="CP123" s="1116" t="s">
        <v>404</v>
      </c>
      <c r="CQ123" s="1117"/>
      <c r="CR123" s="1117"/>
      <c r="CS123" s="1117"/>
      <c r="CT123" s="1117"/>
      <c r="CU123" s="1117"/>
      <c r="CV123" s="1117"/>
      <c r="CW123" s="1117"/>
      <c r="CX123" s="1117"/>
      <c r="CY123" s="1117"/>
      <c r="CZ123" s="1117"/>
      <c r="DA123" s="1117"/>
      <c r="DB123" s="1117"/>
      <c r="DC123" s="1117"/>
      <c r="DD123" s="1117"/>
      <c r="DE123" s="1117"/>
      <c r="DF123" s="1118"/>
      <c r="DG123" s="1054" t="s">
        <v>226</v>
      </c>
      <c r="DH123" s="1055"/>
      <c r="DI123" s="1055"/>
      <c r="DJ123" s="1055"/>
      <c r="DK123" s="1056"/>
      <c r="DL123" s="1057" t="s">
        <v>471</v>
      </c>
      <c r="DM123" s="1055"/>
      <c r="DN123" s="1055"/>
      <c r="DO123" s="1055"/>
      <c r="DP123" s="1056"/>
      <c r="DQ123" s="1057" t="s">
        <v>413</v>
      </c>
      <c r="DR123" s="1055"/>
      <c r="DS123" s="1055"/>
      <c r="DT123" s="1055"/>
      <c r="DU123" s="1056"/>
      <c r="DV123" s="1058" t="s">
        <v>442</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226</v>
      </c>
      <c r="AB124" s="1055"/>
      <c r="AC124" s="1055"/>
      <c r="AD124" s="1055"/>
      <c r="AE124" s="1056"/>
      <c r="AF124" s="1057" t="s">
        <v>440</v>
      </c>
      <c r="AG124" s="1055"/>
      <c r="AH124" s="1055"/>
      <c r="AI124" s="1055"/>
      <c r="AJ124" s="1056"/>
      <c r="AK124" s="1057" t="s">
        <v>440</v>
      </c>
      <c r="AL124" s="1055"/>
      <c r="AM124" s="1055"/>
      <c r="AN124" s="1055"/>
      <c r="AO124" s="1056"/>
      <c r="AP124" s="1058" t="s">
        <v>440</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15.2</v>
      </c>
      <c r="BR124" s="1124"/>
      <c r="BS124" s="1124"/>
      <c r="BT124" s="1124"/>
      <c r="BU124" s="1124"/>
      <c r="BV124" s="1124">
        <v>8.8000000000000007</v>
      </c>
      <c r="BW124" s="1124"/>
      <c r="BX124" s="1124"/>
      <c r="BY124" s="1124"/>
      <c r="BZ124" s="1124"/>
      <c r="CA124" s="1124">
        <v>9.9</v>
      </c>
      <c r="CB124" s="1124"/>
      <c r="CC124" s="1124"/>
      <c r="CD124" s="1124"/>
      <c r="CE124" s="1124"/>
      <c r="CF124" s="1125"/>
      <c r="CG124" s="1126"/>
      <c r="CH124" s="1126"/>
      <c r="CI124" s="1126"/>
      <c r="CJ124" s="1127"/>
      <c r="CK124" s="1109"/>
      <c r="CL124" s="1109"/>
      <c r="CM124" s="1109"/>
      <c r="CN124" s="1109"/>
      <c r="CO124" s="1110"/>
      <c r="CP124" s="1116" t="s">
        <v>487</v>
      </c>
      <c r="CQ124" s="1117"/>
      <c r="CR124" s="1117"/>
      <c r="CS124" s="1117"/>
      <c r="CT124" s="1117"/>
      <c r="CU124" s="1117"/>
      <c r="CV124" s="1117"/>
      <c r="CW124" s="1117"/>
      <c r="CX124" s="1117"/>
      <c r="CY124" s="1117"/>
      <c r="CZ124" s="1117"/>
      <c r="DA124" s="1117"/>
      <c r="DB124" s="1117"/>
      <c r="DC124" s="1117"/>
      <c r="DD124" s="1117"/>
      <c r="DE124" s="1117"/>
      <c r="DF124" s="1118"/>
      <c r="DG124" s="1101" t="s">
        <v>440</v>
      </c>
      <c r="DH124" s="1080"/>
      <c r="DI124" s="1080"/>
      <c r="DJ124" s="1080"/>
      <c r="DK124" s="1081"/>
      <c r="DL124" s="1079" t="s">
        <v>488</v>
      </c>
      <c r="DM124" s="1080"/>
      <c r="DN124" s="1080"/>
      <c r="DO124" s="1080"/>
      <c r="DP124" s="1081"/>
      <c r="DQ124" s="1079" t="s">
        <v>489</v>
      </c>
      <c r="DR124" s="1080"/>
      <c r="DS124" s="1080"/>
      <c r="DT124" s="1080"/>
      <c r="DU124" s="1081"/>
      <c r="DV124" s="1082" t="s">
        <v>226</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440</v>
      </c>
      <c r="AB125" s="1055"/>
      <c r="AC125" s="1055"/>
      <c r="AD125" s="1055"/>
      <c r="AE125" s="1056"/>
      <c r="AF125" s="1057" t="s">
        <v>440</v>
      </c>
      <c r="AG125" s="1055"/>
      <c r="AH125" s="1055"/>
      <c r="AI125" s="1055"/>
      <c r="AJ125" s="1056"/>
      <c r="AK125" s="1057" t="s">
        <v>471</v>
      </c>
      <c r="AL125" s="1055"/>
      <c r="AM125" s="1055"/>
      <c r="AN125" s="1055"/>
      <c r="AO125" s="1056"/>
      <c r="AP125" s="1058" t="s">
        <v>442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413</v>
      </c>
      <c r="DH125" s="1023"/>
      <c r="DI125" s="1023"/>
      <c r="DJ125" s="1023"/>
      <c r="DK125" s="1023"/>
      <c r="DL125" s="1023" t="s">
        <v>465</v>
      </c>
      <c r="DM125" s="1023"/>
      <c r="DN125" s="1023"/>
      <c r="DO125" s="1023"/>
      <c r="DP125" s="1023"/>
      <c r="DQ125" s="1023" t="s">
        <v>471</v>
      </c>
      <c r="DR125" s="1023"/>
      <c r="DS125" s="1023"/>
      <c r="DT125" s="1023"/>
      <c r="DU125" s="1023"/>
      <c r="DV125" s="1024" t="s">
        <v>413</v>
      </c>
      <c r="DW125" s="1024"/>
      <c r="DX125" s="1024"/>
      <c r="DY125" s="1024"/>
      <c r="DZ125" s="1025"/>
    </row>
    <row r="126" spans="1:130" s="248" customFormat="1" ht="26.25" customHeight="1" thickBot="1" x14ac:dyDescent="0.2">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108174</v>
      </c>
      <c r="AB126" s="1055"/>
      <c r="AC126" s="1055"/>
      <c r="AD126" s="1055"/>
      <c r="AE126" s="1056"/>
      <c r="AF126" s="1057">
        <v>77199</v>
      </c>
      <c r="AG126" s="1055"/>
      <c r="AH126" s="1055"/>
      <c r="AI126" s="1055"/>
      <c r="AJ126" s="1056"/>
      <c r="AK126" s="1057">
        <v>49245</v>
      </c>
      <c r="AL126" s="1055"/>
      <c r="AM126" s="1055"/>
      <c r="AN126" s="1055"/>
      <c r="AO126" s="1056"/>
      <c r="AP126" s="1058">
        <v>0.5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471</v>
      </c>
      <c r="DH126" s="1016"/>
      <c r="DI126" s="1016"/>
      <c r="DJ126" s="1016"/>
      <c r="DK126" s="1016"/>
      <c r="DL126" s="1016" t="s">
        <v>473</v>
      </c>
      <c r="DM126" s="1016"/>
      <c r="DN126" s="1016"/>
      <c r="DO126" s="1016"/>
      <c r="DP126" s="1016"/>
      <c r="DQ126" s="1016" t="s">
        <v>440</v>
      </c>
      <c r="DR126" s="1016"/>
      <c r="DS126" s="1016"/>
      <c r="DT126" s="1016"/>
      <c r="DU126" s="1016"/>
      <c r="DV126" s="1017" t="s">
        <v>440</v>
      </c>
      <c r="DW126" s="1017"/>
      <c r="DX126" s="1017"/>
      <c r="DY126" s="1017"/>
      <c r="DZ126" s="1018"/>
    </row>
    <row r="127" spans="1:130" s="248" customFormat="1" ht="26.25" customHeight="1" x14ac:dyDescent="0.15">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8439</v>
      </c>
      <c r="AB127" s="1055"/>
      <c r="AC127" s="1055"/>
      <c r="AD127" s="1055"/>
      <c r="AE127" s="1056"/>
      <c r="AF127" s="1057">
        <v>6130</v>
      </c>
      <c r="AG127" s="1055"/>
      <c r="AH127" s="1055"/>
      <c r="AI127" s="1055"/>
      <c r="AJ127" s="1056"/>
      <c r="AK127" s="1057">
        <v>5334</v>
      </c>
      <c r="AL127" s="1055"/>
      <c r="AM127" s="1055"/>
      <c r="AN127" s="1055"/>
      <c r="AO127" s="1056"/>
      <c r="AP127" s="1058">
        <v>0.1</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440</v>
      </c>
      <c r="DH127" s="1016"/>
      <c r="DI127" s="1016"/>
      <c r="DJ127" s="1016"/>
      <c r="DK127" s="1016"/>
      <c r="DL127" s="1016" t="s">
        <v>440</v>
      </c>
      <c r="DM127" s="1016"/>
      <c r="DN127" s="1016"/>
      <c r="DO127" s="1016"/>
      <c r="DP127" s="1016"/>
      <c r="DQ127" s="1016" t="s">
        <v>440</v>
      </c>
      <c r="DR127" s="1016"/>
      <c r="DS127" s="1016"/>
      <c r="DT127" s="1016"/>
      <c r="DU127" s="1016"/>
      <c r="DV127" s="1017" t="s">
        <v>499</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331720</v>
      </c>
      <c r="AB128" s="1144"/>
      <c r="AC128" s="1144"/>
      <c r="AD128" s="1144"/>
      <c r="AE128" s="1145"/>
      <c r="AF128" s="1146">
        <v>345494</v>
      </c>
      <c r="AG128" s="1144"/>
      <c r="AH128" s="1144"/>
      <c r="AI128" s="1144"/>
      <c r="AJ128" s="1145"/>
      <c r="AK128" s="1146">
        <v>358724</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440</v>
      </c>
      <c r="BG128" s="1151"/>
      <c r="BH128" s="1151"/>
      <c r="BI128" s="1151"/>
      <c r="BJ128" s="1151"/>
      <c r="BK128" s="1151"/>
      <c r="BL128" s="1152"/>
      <c r="BM128" s="1150">
        <v>13.1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488</v>
      </c>
      <c r="DH128" s="1136"/>
      <c r="DI128" s="1136"/>
      <c r="DJ128" s="1136"/>
      <c r="DK128" s="1136"/>
      <c r="DL128" s="1136" t="s">
        <v>465</v>
      </c>
      <c r="DM128" s="1136"/>
      <c r="DN128" s="1136"/>
      <c r="DO128" s="1136"/>
      <c r="DP128" s="1136"/>
      <c r="DQ128" s="1136" t="s">
        <v>465</v>
      </c>
      <c r="DR128" s="1136"/>
      <c r="DS128" s="1136"/>
      <c r="DT128" s="1136"/>
      <c r="DU128" s="1136"/>
      <c r="DV128" s="1137" t="s">
        <v>413</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11340447</v>
      </c>
      <c r="AB129" s="1055"/>
      <c r="AC129" s="1055"/>
      <c r="AD129" s="1055"/>
      <c r="AE129" s="1056"/>
      <c r="AF129" s="1057">
        <v>11292431</v>
      </c>
      <c r="AG129" s="1055"/>
      <c r="AH129" s="1055"/>
      <c r="AI129" s="1055"/>
      <c r="AJ129" s="1056"/>
      <c r="AK129" s="1057">
        <v>11613575</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499</v>
      </c>
      <c r="BG129" s="1165"/>
      <c r="BH129" s="1165"/>
      <c r="BI129" s="1165"/>
      <c r="BJ129" s="1165"/>
      <c r="BK129" s="1165"/>
      <c r="BL129" s="1166"/>
      <c r="BM129" s="1164">
        <v>18.100000000000001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1796855</v>
      </c>
      <c r="AB130" s="1055"/>
      <c r="AC130" s="1055"/>
      <c r="AD130" s="1055"/>
      <c r="AE130" s="1056"/>
      <c r="AF130" s="1057">
        <v>1745063</v>
      </c>
      <c r="AG130" s="1055"/>
      <c r="AH130" s="1055"/>
      <c r="AI130" s="1055"/>
      <c r="AJ130" s="1056"/>
      <c r="AK130" s="1057">
        <v>1705416</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10.199999999999999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9543592</v>
      </c>
      <c r="AB131" s="1080"/>
      <c r="AC131" s="1080"/>
      <c r="AD131" s="1080"/>
      <c r="AE131" s="1081"/>
      <c r="AF131" s="1079">
        <v>9547368</v>
      </c>
      <c r="AG131" s="1080"/>
      <c r="AH131" s="1080"/>
      <c r="AI131" s="1080"/>
      <c r="AJ131" s="1081"/>
      <c r="AK131" s="1079">
        <v>9908159</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v>9.9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10.67432472</v>
      </c>
      <c r="AB132" s="1196"/>
      <c r="AC132" s="1196"/>
      <c r="AD132" s="1196"/>
      <c r="AE132" s="1197"/>
      <c r="AF132" s="1198">
        <v>10.34496628</v>
      </c>
      <c r="AG132" s="1196"/>
      <c r="AH132" s="1196"/>
      <c r="AI132" s="1196"/>
      <c r="AJ132" s="1197"/>
      <c r="AK132" s="1198">
        <v>9.5905404829999998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10.7</v>
      </c>
      <c r="AB133" s="1179"/>
      <c r="AC133" s="1179"/>
      <c r="AD133" s="1179"/>
      <c r="AE133" s="1180"/>
      <c r="AF133" s="1178">
        <v>10.5</v>
      </c>
      <c r="AG133" s="1179"/>
      <c r="AH133" s="1179"/>
      <c r="AI133" s="1179"/>
      <c r="AJ133" s="1180"/>
      <c r="AK133" s="1178">
        <v>10.199999999999999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PGKP0dN86RoKI1ta5S6NZ+EvlLgF3d5IoipzEu3MslcxCAJpNZpTJAUWlUo1/j/DJMHt4bZC7v5kOR2uwI5xA==" saltValue="/rDKO8obRTEb2z+aJ/EK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FJf3U8J+mlIawX15s1hW9dxOAzPl/9+crevTuMnwd6HsZ9htnk76LPko7KLu1jlamxPe9ODCbq63cU7swJDxA==" saltValue="UkMH/2Jj+XpYoZMXAWYB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dGNLtiORRz8JX8Omtcw89ZHuKVbO+gwFv3ZbkQdD+rasJznIL4Hr1t+0inFWrjoEXw51/EPaVeAGeVliCw8nA==" saltValue="FcYG+AMmj1Qi1CLzjYI2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3175439</v>
      </c>
      <c r="AP9" s="314">
        <v>65758</v>
      </c>
      <c r="AQ9" s="315">
        <v>94370</v>
      </c>
      <c r="AR9" s="316">
        <v>-30.3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162278</v>
      </c>
      <c r="AP10" s="317">
        <v>3360</v>
      </c>
      <c r="AQ10" s="318">
        <v>9302</v>
      </c>
      <c r="AR10" s="319">
        <v>-63.9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v>175287</v>
      </c>
      <c r="AP11" s="317">
        <v>3630</v>
      </c>
      <c r="AQ11" s="318">
        <v>1639</v>
      </c>
      <c r="AR11" s="319">
        <v>121.5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525</v>
      </c>
      <c r="AL12" s="1216"/>
      <c r="AM12" s="1216"/>
      <c r="AN12" s="1217"/>
      <c r="AO12" s="317">
        <v>3216</v>
      </c>
      <c r="AP12" s="317">
        <v>67</v>
      </c>
      <c r="AQ12" s="318">
        <v>4</v>
      </c>
      <c r="AR12" s="319">
        <v>1575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82376</v>
      </c>
      <c r="AP13" s="317">
        <v>1706</v>
      </c>
      <c r="AQ13" s="318">
        <v>3374</v>
      </c>
      <c r="AR13" s="319">
        <v>-49.4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54841</v>
      </c>
      <c r="AP14" s="317">
        <v>1136</v>
      </c>
      <c r="AQ14" s="318">
        <v>2035</v>
      </c>
      <c r="AR14" s="319">
        <v>-44.2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-196039</v>
      </c>
      <c r="AP15" s="317">
        <v>-4060</v>
      </c>
      <c r="AQ15" s="318">
        <v>-7711</v>
      </c>
      <c r="AR15" s="319">
        <v>-47.3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3457398</v>
      </c>
      <c r="AP16" s="317">
        <v>71597</v>
      </c>
      <c r="AQ16" s="318">
        <v>103011</v>
      </c>
      <c r="AR16" s="319">
        <v>-30.5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7.06</v>
      </c>
      <c r="AP21" s="331">
        <v>9.8800000000000008</v>
      </c>
      <c r="AQ21" s="332">
        <v>-2.82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98.6</v>
      </c>
      <c r="AP22" s="336">
        <v>97.4</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2064860</v>
      </c>
      <c r="AP32" s="345">
        <v>42760</v>
      </c>
      <c r="AQ32" s="346">
        <v>65683</v>
      </c>
      <c r="AR32" s="347">
        <v>-34.9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540</v>
      </c>
      <c r="AP33" s="345" t="s">
        <v>540</v>
      </c>
      <c r="AQ33" s="346" t="s">
        <v>540</v>
      </c>
      <c r="AR33" s="347" t="s">
        <v>540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540</v>
      </c>
      <c r="AP34" s="345" t="s">
        <v>540</v>
      </c>
      <c r="AQ34" s="346">
        <v>9</v>
      </c>
      <c r="AR34" s="347" t="s">
        <v>540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734363</v>
      </c>
      <c r="AP35" s="345">
        <v>15207</v>
      </c>
      <c r="AQ35" s="346">
        <v>17466</v>
      </c>
      <c r="AR35" s="347">
        <v>-12.9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77115</v>
      </c>
      <c r="AP36" s="345">
        <v>1597</v>
      </c>
      <c r="AQ36" s="346">
        <v>3476</v>
      </c>
      <c r="AR36" s="347">
        <v>-54.1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v>138048</v>
      </c>
      <c r="AP37" s="345">
        <v>2859</v>
      </c>
      <c r="AQ37" s="346">
        <v>810</v>
      </c>
      <c r="AR37" s="347">
        <v>253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t="s">
        <v>540</v>
      </c>
      <c r="AP38" s="348" t="s">
        <v>540</v>
      </c>
      <c r="AQ38" s="349">
        <v>2</v>
      </c>
      <c r="AR38" s="337" t="s">
        <v>540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-358724</v>
      </c>
      <c r="AP39" s="345">
        <v>-7429</v>
      </c>
      <c r="AQ39" s="346">
        <v>-2801</v>
      </c>
      <c r="AR39" s="347">
        <v>165.2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-1705416</v>
      </c>
      <c r="AP40" s="345">
        <v>-35316</v>
      </c>
      <c r="AQ40" s="346">
        <v>-61607</v>
      </c>
      <c r="AR40" s="347">
        <v>-42.7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950246</v>
      </c>
      <c r="AP41" s="345">
        <v>19678</v>
      </c>
      <c r="AQ41" s="346">
        <v>23038</v>
      </c>
      <c r="AR41" s="347">
        <v>-14.6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3004144</v>
      </c>
      <c r="AN51" s="367">
        <v>62645</v>
      </c>
      <c r="AO51" s="368">
        <v>31.8</v>
      </c>
      <c r="AP51" s="369">
        <v>78864</v>
      </c>
      <c r="AQ51" s="370">
        <v>-10.4</v>
      </c>
      <c r="AR51" s="371">
        <v>42.2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1679780</v>
      </c>
      <c r="AN52" s="375">
        <v>35028</v>
      </c>
      <c r="AO52" s="376">
        <v>5.9</v>
      </c>
      <c r="AP52" s="377">
        <v>46136</v>
      </c>
      <c r="AQ52" s="378">
        <v>-4.2</v>
      </c>
      <c r="AR52" s="379">
        <v>10.1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2914519</v>
      </c>
      <c r="AN53" s="367">
        <v>60757</v>
      </c>
      <c r="AO53" s="368">
        <v>-3</v>
      </c>
      <c r="AP53" s="369">
        <v>85042</v>
      </c>
      <c r="AQ53" s="370">
        <v>7.8</v>
      </c>
      <c r="AR53" s="371">
        <v>-10.8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1571594</v>
      </c>
      <c r="AN54" s="375">
        <v>32762</v>
      </c>
      <c r="AO54" s="376">
        <v>-6.5</v>
      </c>
      <c r="AP54" s="377">
        <v>50806</v>
      </c>
      <c r="AQ54" s="378">
        <v>10.1</v>
      </c>
      <c r="AR54" s="379">
        <v>-16.600000000000001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3033688</v>
      </c>
      <c r="AN55" s="367">
        <v>62842</v>
      </c>
      <c r="AO55" s="368">
        <v>3.4</v>
      </c>
      <c r="AP55" s="369">
        <v>83774</v>
      </c>
      <c r="AQ55" s="370">
        <v>-1.5</v>
      </c>
      <c r="AR55" s="371">
        <v>4.9000000000000004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1740496</v>
      </c>
      <c r="AN56" s="375">
        <v>36054</v>
      </c>
      <c r="AO56" s="376">
        <v>10</v>
      </c>
      <c r="AP56" s="377">
        <v>52179</v>
      </c>
      <c r="AQ56" s="378">
        <v>2.7</v>
      </c>
      <c r="AR56" s="379">
        <v>7.3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3827528</v>
      </c>
      <c r="AN57" s="367">
        <v>78759</v>
      </c>
      <c r="AO57" s="368">
        <v>25.3</v>
      </c>
      <c r="AP57" s="369">
        <v>132981</v>
      </c>
      <c r="AQ57" s="370">
        <v>58.7</v>
      </c>
      <c r="AR57" s="371">
        <v>-33.4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1725464</v>
      </c>
      <c r="AN58" s="375">
        <v>35505</v>
      </c>
      <c r="AO58" s="376">
        <v>-1.5</v>
      </c>
      <c r="AP58" s="377">
        <v>56973</v>
      </c>
      <c r="AQ58" s="378">
        <v>9.1999999999999993</v>
      </c>
      <c r="AR58" s="379">
        <v>-10.7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1782562</v>
      </c>
      <c r="AN59" s="367">
        <v>36914</v>
      </c>
      <c r="AO59" s="368">
        <v>-53.1</v>
      </c>
      <c r="AP59" s="369">
        <v>128523</v>
      </c>
      <c r="AQ59" s="370">
        <v>-3.4</v>
      </c>
      <c r="AR59" s="371">
        <v>-49.7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856369</v>
      </c>
      <c r="AN60" s="375">
        <v>17734</v>
      </c>
      <c r="AO60" s="376">
        <v>-50.1</v>
      </c>
      <c r="AP60" s="377">
        <v>56792</v>
      </c>
      <c r="AQ60" s="378">
        <v>-0.3</v>
      </c>
      <c r="AR60" s="379">
        <v>-49.8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2912488</v>
      </c>
      <c r="AN61" s="382">
        <v>60383</v>
      </c>
      <c r="AO61" s="383">
        <v>0.9</v>
      </c>
      <c r="AP61" s="384">
        <v>101837</v>
      </c>
      <c r="AQ61" s="385">
        <v>10.199999999999999</v>
      </c>
      <c r="AR61" s="371">
        <v>-9.3000000000000007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1514741</v>
      </c>
      <c r="AN62" s="375">
        <v>31417</v>
      </c>
      <c r="AO62" s="376">
        <v>-8.4</v>
      </c>
      <c r="AP62" s="377">
        <v>52577</v>
      </c>
      <c r="AQ62" s="378">
        <v>3.5</v>
      </c>
      <c r="AR62" s="379">
        <v>-11.9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kSe36UonBXeUH/H41IzwyUMO5KDu/yTergu14j5HTVjrsykmKBfLTOKXCPlzq+uJmcROikS4XCBpTwq8VYhTQ==" saltValue="8a5KuyO7zLJab3JP4VWqm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wX/AORHHkxyEPpCvhIZrmbFNRofUIM1CLDVZGHbeGpejTvTPGTDyITQBoRwKJJq0WqQoeKaRf8Z9RvMJulZpuQ==" saltValue="Yv8rsjgeLRxvo5tVi86Z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zNQ9ieygcHyDbsJLi7GdFgPFZ1OFo78ho0dDV2i04QRUIFhtiBXfRBNEUGTbu3bYrmXYtG51HmFRKMBCjZnEEA==" saltValue="oRmn9kFR9HDTMSZCbtKW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20.09</v>
      </c>
      <c r="G47" s="12">
        <v>22.01</v>
      </c>
      <c r="H47" s="12">
        <v>20.97</v>
      </c>
      <c r="I47" s="12">
        <v>18.760000000000002</v>
      </c>
      <c r="J47" s="13">
        <v>17.72</v>
      </c>
    </row>
    <row r="48" spans="2:10" ht="57.75" customHeight="1" x14ac:dyDescent="0.15">
      <c r="B48" s="14"/>
      <c r="C48" s="1240" t="s">
        <v>4</v>
      </c>
      <c r="D48" s="1240"/>
      <c r="E48" s="1241"/>
      <c r="F48" s="15">
        <v>6.23</v>
      </c>
      <c r="G48" s="16">
        <v>3.93</v>
      </c>
      <c r="H48" s="16">
        <v>4.17</v>
      </c>
      <c r="I48" s="16">
        <v>4.22</v>
      </c>
      <c r="J48" s="17">
        <v>3.11</v>
      </c>
    </row>
    <row r="49" spans="2:10" ht="57.75" customHeight="1" thickBot="1" x14ac:dyDescent="0.2">
      <c r="B49" s="18"/>
      <c r="C49" s="1242" t="s">
        <v>5</v>
      </c>
      <c r="D49" s="1242"/>
      <c r="E49" s="1243"/>
      <c r="F49" s="19" t="s">
        <v>572</v>
      </c>
      <c r="G49" s="20" t="s">
        <v>573</v>
      </c>
      <c r="H49" s="20" t="s">
        <v>574</v>
      </c>
      <c r="I49" s="20" t="s">
        <v>575</v>
      </c>
      <c r="J49" s="21" t="s">
        <v>576</v>
      </c>
    </row>
    <row r="50" spans="2:10" ht="13.5" customHeight="1" x14ac:dyDescent="0.15"/>
  </sheetData>
  <sheetProtection algorithmName="SHA-512" hashValue="4PwOq34r8HaLqMsVcnlBu7etcTqMbD1aFDvoTfJfUgCc6S3J/KdSFN0DdNNGoG8rtFlCnDRUYh3SYK3NphXWSw==" saltValue="f4N9tTzNXbAwdS9nO5R/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577</v>
      </c>
      <c r="D34" s="1250"/>
      <c r="E34" s="1251"/>
      <c r="F34" s="32">
        <v>4.9800000000000004</v>
      </c>
      <c r="G34" s="33">
        <v>6.29</v>
      </c>
      <c r="H34" s="33">
        <v>7.65</v>
      </c>
      <c r="I34" s="33">
        <v>7.78</v>
      </c>
      <c r="J34" s="34">
        <v>7.75</v>
      </c>
      <c r="K34" s="22"/>
      <c r="L34" s="22"/>
      <c r="M34" s="22"/>
      <c r="N34" s="22"/>
      <c r="O34" s="22"/>
      <c r="P34" s="22"/>
    </row>
    <row r="35" spans="1:16" ht="39" customHeight="1" x14ac:dyDescent="0.15">
      <c r="A35" s="22"/>
      <c r="B35" s="35"/>
      <c r="C35" s="1244" t="s">
        <v>578</v>
      </c>
      <c r="D35" s="1245"/>
      <c r="E35" s="1246"/>
      <c r="F35" s="36">
        <v>6.22</v>
      </c>
      <c r="G35" s="37">
        <v>3.92</v>
      </c>
      <c r="H35" s="37">
        <v>4.17</v>
      </c>
      <c r="I35" s="37">
        <v>4.21</v>
      </c>
      <c r="J35" s="38">
        <v>3.11</v>
      </c>
      <c r="K35" s="22"/>
      <c r="L35" s="22"/>
      <c r="M35" s="22"/>
      <c r="N35" s="22"/>
      <c r="O35" s="22"/>
      <c r="P35" s="22"/>
    </row>
    <row r="36" spans="1:16" ht="39" customHeight="1" x14ac:dyDescent="0.15">
      <c r="A36" s="22"/>
      <c r="B36" s="35"/>
      <c r="C36" s="1244" t="s">
        <v>579</v>
      </c>
      <c r="D36" s="1245"/>
      <c r="E36" s="1246"/>
      <c r="F36" s="36" t="s">
        <v>540</v>
      </c>
      <c r="G36" s="37" t="s">
        <v>540</v>
      </c>
      <c r="H36" s="37">
        <v>0.22</v>
      </c>
      <c r="I36" s="37">
        <v>0.45</v>
      </c>
      <c r="J36" s="38">
        <v>0.72</v>
      </c>
      <c r="K36" s="22"/>
      <c r="L36" s="22"/>
      <c r="M36" s="22"/>
      <c r="N36" s="22"/>
      <c r="O36" s="22"/>
      <c r="P36" s="22"/>
    </row>
    <row r="37" spans="1:16" ht="39" customHeight="1" x14ac:dyDescent="0.15">
      <c r="A37" s="22"/>
      <c r="B37" s="35"/>
      <c r="C37" s="1244" t="s">
        <v>580</v>
      </c>
      <c r="D37" s="1245"/>
      <c r="E37" s="1246"/>
      <c r="F37" s="36">
        <v>3.69</v>
      </c>
      <c r="G37" s="37">
        <v>2.84</v>
      </c>
      <c r="H37" s="37">
        <v>0.85</v>
      </c>
      <c r="I37" s="37">
        <v>0.74</v>
      </c>
      <c r="J37" s="38">
        <v>0.62</v>
      </c>
      <c r="K37" s="22"/>
      <c r="L37" s="22"/>
      <c r="M37" s="22"/>
      <c r="N37" s="22"/>
      <c r="O37" s="22"/>
      <c r="P37" s="22"/>
    </row>
    <row r="38" spans="1:16" ht="39" customHeight="1" x14ac:dyDescent="0.15">
      <c r="A38" s="22"/>
      <c r="B38" s="35"/>
      <c r="C38" s="1244" t="s">
        <v>581</v>
      </c>
      <c r="D38" s="1245"/>
      <c r="E38" s="1246"/>
      <c r="F38" s="36">
        <v>0.89</v>
      </c>
      <c r="G38" s="37">
        <v>0.92</v>
      </c>
      <c r="H38" s="37">
        <v>0.87</v>
      </c>
      <c r="I38" s="37">
        <v>0.52</v>
      </c>
      <c r="J38" s="38">
        <v>0.14000000000000001</v>
      </c>
      <c r="K38" s="22"/>
      <c r="L38" s="22"/>
      <c r="M38" s="22"/>
      <c r="N38" s="22"/>
      <c r="O38" s="22"/>
      <c r="P38" s="22"/>
    </row>
    <row r="39" spans="1:16" ht="39" customHeight="1" x14ac:dyDescent="0.15">
      <c r="A39" s="22"/>
      <c r="B39" s="35"/>
      <c r="C39" s="1244" t="s">
        <v>582</v>
      </c>
      <c r="D39" s="1245"/>
      <c r="E39" s="1246"/>
      <c r="F39" s="36">
        <v>0.01</v>
      </c>
      <c r="G39" s="37">
        <v>0.03</v>
      </c>
      <c r="H39" s="37">
        <v>0.1</v>
      </c>
      <c r="I39" s="37">
        <v>0.02</v>
      </c>
      <c r="J39" s="38">
        <v>0.02</v>
      </c>
      <c r="K39" s="22"/>
      <c r="L39" s="22"/>
      <c r="M39" s="22"/>
      <c r="N39" s="22"/>
      <c r="O39" s="22"/>
      <c r="P39" s="22"/>
    </row>
    <row r="40" spans="1:16" ht="39" customHeight="1" x14ac:dyDescent="0.15">
      <c r="A40" s="22"/>
      <c r="B40" s="35"/>
      <c r="C40" s="1244" t="s">
        <v>583</v>
      </c>
      <c r="D40" s="1245"/>
      <c r="E40" s="1246"/>
      <c r="F40" s="36">
        <v>6.17</v>
      </c>
      <c r="G40" s="37">
        <v>3.73</v>
      </c>
      <c r="H40" s="37">
        <v>2.73</v>
      </c>
      <c r="I40" s="37">
        <v>0.96</v>
      </c>
      <c r="J40" s="38">
        <v>0</v>
      </c>
      <c r="K40" s="22"/>
      <c r="L40" s="22"/>
      <c r="M40" s="22"/>
      <c r="N40" s="22"/>
      <c r="O40" s="22"/>
      <c r="P40" s="22"/>
    </row>
    <row r="41" spans="1:16" ht="39" customHeight="1" x14ac:dyDescent="0.15">
      <c r="A41" s="22"/>
      <c r="B41" s="35"/>
      <c r="C41" s="1244" t="s">
        <v>584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585</v>
      </c>
      <c r="D42" s="1245"/>
      <c r="E42" s="1246"/>
      <c r="F42" s="36" t="s">
        <v>540</v>
      </c>
      <c r="G42" s="37" t="s">
        <v>540</v>
      </c>
      <c r="H42" s="37" t="s">
        <v>540</v>
      </c>
      <c r="I42" s="37" t="s">
        <v>540</v>
      </c>
      <c r="J42" s="38" t="s">
        <v>540</v>
      </c>
      <c r="K42" s="22"/>
      <c r="L42" s="22"/>
      <c r="M42" s="22"/>
      <c r="N42" s="22"/>
      <c r="O42" s="22"/>
      <c r="P42" s="22"/>
    </row>
    <row r="43" spans="1:16" ht="39" customHeight="1" thickBot="1" x14ac:dyDescent="0.2">
      <c r="A43" s="22"/>
      <c r="B43" s="40"/>
      <c r="C43" s="1247" t="s">
        <v>586</v>
      </c>
      <c r="D43" s="1248"/>
      <c r="E43" s="1249"/>
      <c r="F43" s="41">
        <v>0</v>
      </c>
      <c r="G43" s="42">
        <v>0.13</v>
      </c>
      <c r="H43" s="42" t="s">
        <v>540</v>
      </c>
      <c r="I43" s="42" t="s">
        <v>540</v>
      </c>
      <c r="J43" s="43" t="s">
        <v>540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KES2jau5zo6X4sQQYU+H8wAYMv59t/+dnFxf7n1AvyecB6Fd/ZrVDQWHyAbyqZCp8k3mw61U2BG9tIg7LsABA==" saltValue="kCCzhgA5adbptep2ocmW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2081</v>
      </c>
      <c r="L45" s="60">
        <v>2096</v>
      </c>
      <c r="M45" s="60">
        <v>2082</v>
      </c>
      <c r="N45" s="60">
        <v>2068</v>
      </c>
      <c r="O45" s="61">
        <v>2065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540</v>
      </c>
      <c r="L46" s="64" t="s">
        <v>540</v>
      </c>
      <c r="M46" s="64" t="s">
        <v>540</v>
      </c>
      <c r="N46" s="64" t="s">
        <v>540</v>
      </c>
      <c r="O46" s="65" t="s">
        <v>540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540</v>
      </c>
      <c r="L47" s="64" t="s">
        <v>540</v>
      </c>
      <c r="M47" s="64" t="s">
        <v>540</v>
      </c>
      <c r="N47" s="64" t="s">
        <v>540</v>
      </c>
      <c r="O47" s="65" t="s">
        <v>540</v>
      </c>
      <c r="P47" s="48"/>
      <c r="Q47" s="48"/>
      <c r="R47" s="48"/>
      <c r="S47" s="48"/>
      <c r="T47" s="48"/>
      <c r="U47" s="48"/>
    </row>
    <row r="48" spans="1:21" ht="30.75" customHeight="1" x14ac:dyDescent="0.15">
      <c r="A48" s="48"/>
      <c r="B48" s="1254"/>
      <c r="C48" s="1255"/>
      <c r="D48" s="62"/>
      <c r="E48" s="1260" t="s">
        <v>15</v>
      </c>
      <c r="F48" s="1260"/>
      <c r="G48" s="1260"/>
      <c r="H48" s="1260"/>
      <c r="I48" s="1260"/>
      <c r="J48" s="1261"/>
      <c r="K48" s="63">
        <v>605</v>
      </c>
      <c r="L48" s="64">
        <v>663</v>
      </c>
      <c r="M48" s="64">
        <v>737</v>
      </c>
      <c r="N48" s="64">
        <v>679</v>
      </c>
      <c r="O48" s="65">
        <v>734</v>
      </c>
      <c r="P48" s="48"/>
      <c r="Q48" s="48"/>
      <c r="R48" s="48"/>
      <c r="S48" s="48"/>
      <c r="T48" s="48"/>
      <c r="U48" s="48"/>
    </row>
    <row r="49" spans="1:21" ht="30.75" customHeight="1" x14ac:dyDescent="0.15">
      <c r="A49" s="48"/>
      <c r="B49" s="1254"/>
      <c r="C49" s="1255"/>
      <c r="D49" s="62"/>
      <c r="E49" s="1260" t="s">
        <v>16</v>
      </c>
      <c r="F49" s="1260"/>
      <c r="G49" s="1260"/>
      <c r="H49" s="1260"/>
      <c r="I49" s="1260"/>
      <c r="J49" s="1261"/>
      <c r="K49" s="63">
        <v>272</v>
      </c>
      <c r="L49" s="64">
        <v>264</v>
      </c>
      <c r="M49" s="64">
        <v>244</v>
      </c>
      <c r="N49" s="64">
        <v>213</v>
      </c>
      <c r="O49" s="65">
        <v>77</v>
      </c>
      <c r="P49" s="48"/>
      <c r="Q49" s="48"/>
      <c r="R49" s="48"/>
      <c r="S49" s="48"/>
      <c r="T49" s="48"/>
      <c r="U49" s="48"/>
    </row>
    <row r="50" spans="1:21" ht="30.75" customHeight="1" x14ac:dyDescent="0.15">
      <c r="A50" s="48"/>
      <c r="B50" s="1254"/>
      <c r="C50" s="1255"/>
      <c r="D50" s="62"/>
      <c r="E50" s="1260" t="s">
        <v>17</v>
      </c>
      <c r="F50" s="1260"/>
      <c r="G50" s="1260"/>
      <c r="H50" s="1260"/>
      <c r="I50" s="1260"/>
      <c r="J50" s="1261"/>
      <c r="K50" s="63">
        <v>178</v>
      </c>
      <c r="L50" s="64">
        <v>165</v>
      </c>
      <c r="M50" s="64">
        <v>152</v>
      </c>
      <c r="N50" s="64">
        <v>118</v>
      </c>
      <c r="O50" s="65">
        <v>138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540</v>
      </c>
      <c r="L51" s="64" t="s">
        <v>540</v>
      </c>
      <c r="M51" s="64" t="s">
        <v>540</v>
      </c>
      <c r="N51" s="64" t="s">
        <v>540</v>
      </c>
      <c r="O51" s="65" t="s">
        <v>540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2091</v>
      </c>
      <c r="L52" s="64">
        <v>2162</v>
      </c>
      <c r="M52" s="64">
        <v>2185</v>
      </c>
      <c r="N52" s="64">
        <v>2089</v>
      </c>
      <c r="O52" s="65">
        <v>2064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1045</v>
      </c>
      <c r="L53" s="69">
        <v>1026</v>
      </c>
      <c r="M53" s="69">
        <v>1030</v>
      </c>
      <c r="N53" s="69">
        <v>989</v>
      </c>
      <c r="O53" s="70">
        <v>950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qpvYzWd+1K3Baza/N2k95UlMZUI0JL2Q0sL/XGso2HVT0LhIxsvOt4VZHPqjCOIOW4u4pdVbTsVQ2L7/cn0ZQ==" saltValue="0PpgRupc3u3f5kcw3xEQ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8" t="s">
        <v>30</v>
      </c>
      <c r="C41" s="1279"/>
      <c r="D41" s="102"/>
      <c r="E41" s="1284" t="s">
        <v>31</v>
      </c>
      <c r="F41" s="1284"/>
      <c r="G41" s="1284"/>
      <c r="H41" s="1285"/>
      <c r="I41" s="103">
        <v>18342</v>
      </c>
      <c r="J41" s="104">
        <v>18032</v>
      </c>
      <c r="K41" s="104">
        <v>18019</v>
      </c>
      <c r="L41" s="104">
        <v>18407</v>
      </c>
      <c r="M41" s="105">
        <v>18438</v>
      </c>
    </row>
    <row r="42" spans="2:13" ht="27.75" customHeight="1" x14ac:dyDescent="0.15">
      <c r="B42" s="1280"/>
      <c r="C42" s="1281"/>
      <c r="D42" s="106"/>
      <c r="E42" s="1286" t="s">
        <v>32</v>
      </c>
      <c r="F42" s="1286"/>
      <c r="G42" s="1286"/>
      <c r="H42" s="1287"/>
      <c r="I42" s="107">
        <v>1637</v>
      </c>
      <c r="J42" s="108">
        <v>1481</v>
      </c>
      <c r="K42" s="108">
        <v>1329</v>
      </c>
      <c r="L42" s="108">
        <v>1215</v>
      </c>
      <c r="M42" s="109">
        <v>1082</v>
      </c>
    </row>
    <row r="43" spans="2:13" ht="27.75" customHeight="1" x14ac:dyDescent="0.15">
      <c r="B43" s="1280"/>
      <c r="C43" s="1281"/>
      <c r="D43" s="106"/>
      <c r="E43" s="1286" t="s">
        <v>33</v>
      </c>
      <c r="F43" s="1286"/>
      <c r="G43" s="1286"/>
      <c r="H43" s="1287"/>
      <c r="I43" s="107">
        <v>7399</v>
      </c>
      <c r="J43" s="108">
        <v>7133</v>
      </c>
      <c r="K43" s="108">
        <v>7107</v>
      </c>
      <c r="L43" s="108">
        <v>6243</v>
      </c>
      <c r="M43" s="109">
        <v>6788</v>
      </c>
    </row>
    <row r="44" spans="2:13" ht="27.75" customHeight="1" x14ac:dyDescent="0.15">
      <c r="B44" s="1280"/>
      <c r="C44" s="1281"/>
      <c r="D44" s="106"/>
      <c r="E44" s="1286" t="s">
        <v>34</v>
      </c>
      <c r="F44" s="1286"/>
      <c r="G44" s="1286"/>
      <c r="H44" s="1287"/>
      <c r="I44" s="107">
        <v>1015</v>
      </c>
      <c r="J44" s="108">
        <v>762</v>
      </c>
      <c r="K44" s="108">
        <v>528</v>
      </c>
      <c r="L44" s="108">
        <v>332</v>
      </c>
      <c r="M44" s="109">
        <v>258</v>
      </c>
    </row>
    <row r="45" spans="2:13" ht="27.75" customHeight="1" x14ac:dyDescent="0.15">
      <c r="B45" s="1280"/>
      <c r="C45" s="1281"/>
      <c r="D45" s="106"/>
      <c r="E45" s="1286" t="s">
        <v>35</v>
      </c>
      <c r="F45" s="1286"/>
      <c r="G45" s="1286"/>
      <c r="H45" s="1287"/>
      <c r="I45" s="107">
        <v>764</v>
      </c>
      <c r="J45" s="108">
        <v>574</v>
      </c>
      <c r="K45" s="108">
        <v>327</v>
      </c>
      <c r="L45" s="108">
        <v>254</v>
      </c>
      <c r="M45" s="109">
        <v>76</v>
      </c>
    </row>
    <row r="46" spans="2:13" ht="27.75" customHeight="1" x14ac:dyDescent="0.15">
      <c r="B46" s="1280"/>
      <c r="C46" s="1281"/>
      <c r="D46" s="110"/>
      <c r="E46" s="1286" t="s">
        <v>36</v>
      </c>
      <c r="F46" s="1286"/>
      <c r="G46" s="1286"/>
      <c r="H46" s="1287"/>
      <c r="I46" s="107" t="s">
        <v>540</v>
      </c>
      <c r="J46" s="108" t="s">
        <v>540</v>
      </c>
      <c r="K46" s="108" t="s">
        <v>540</v>
      </c>
      <c r="L46" s="108" t="s">
        <v>540</v>
      </c>
      <c r="M46" s="109" t="s">
        <v>540</v>
      </c>
    </row>
    <row r="47" spans="2:13" ht="27.75" customHeight="1" x14ac:dyDescent="0.15">
      <c r="B47" s="1280"/>
      <c r="C47" s="1281"/>
      <c r="D47" s="111"/>
      <c r="E47" s="1288" t="s">
        <v>37</v>
      </c>
      <c r="F47" s="1289"/>
      <c r="G47" s="1289"/>
      <c r="H47" s="1290"/>
      <c r="I47" s="107" t="s">
        <v>540</v>
      </c>
      <c r="J47" s="108" t="s">
        <v>540</v>
      </c>
      <c r="K47" s="108" t="s">
        <v>540</v>
      </c>
      <c r="L47" s="108" t="s">
        <v>540</v>
      </c>
      <c r="M47" s="109" t="s">
        <v>540</v>
      </c>
    </row>
    <row r="48" spans="2:13" ht="27.75" customHeight="1" x14ac:dyDescent="0.15">
      <c r="B48" s="1280"/>
      <c r="C48" s="1281"/>
      <c r="D48" s="106"/>
      <c r="E48" s="1286" t="s">
        <v>38</v>
      </c>
      <c r="F48" s="1286"/>
      <c r="G48" s="1286"/>
      <c r="H48" s="1287"/>
      <c r="I48" s="107" t="s">
        <v>540</v>
      </c>
      <c r="J48" s="108" t="s">
        <v>540</v>
      </c>
      <c r="K48" s="108" t="s">
        <v>540</v>
      </c>
      <c r="L48" s="108" t="s">
        <v>540</v>
      </c>
      <c r="M48" s="109" t="s">
        <v>540</v>
      </c>
    </row>
    <row r="49" spans="2:13" ht="27.75" customHeight="1" x14ac:dyDescent="0.15">
      <c r="B49" s="1282"/>
      <c r="C49" s="1283"/>
      <c r="D49" s="106"/>
      <c r="E49" s="1286" t="s">
        <v>39</v>
      </c>
      <c r="F49" s="1286"/>
      <c r="G49" s="1286"/>
      <c r="H49" s="1287"/>
      <c r="I49" s="107" t="s">
        <v>540</v>
      </c>
      <c r="J49" s="108" t="s">
        <v>540</v>
      </c>
      <c r="K49" s="108" t="s">
        <v>540</v>
      </c>
      <c r="L49" s="108" t="s">
        <v>540</v>
      </c>
      <c r="M49" s="109" t="s">
        <v>540</v>
      </c>
    </row>
    <row r="50" spans="2:13" ht="27.75" customHeight="1" x14ac:dyDescent="0.15">
      <c r="B50" s="1291" t="s">
        <v>40</v>
      </c>
      <c r="C50" s="1292"/>
      <c r="D50" s="112"/>
      <c r="E50" s="1286" t="s">
        <v>41</v>
      </c>
      <c r="F50" s="1286"/>
      <c r="G50" s="1286"/>
      <c r="H50" s="1287"/>
      <c r="I50" s="107">
        <v>3396</v>
      </c>
      <c r="J50" s="108">
        <v>3990</v>
      </c>
      <c r="K50" s="108">
        <v>3974</v>
      </c>
      <c r="L50" s="108">
        <v>3809</v>
      </c>
      <c r="M50" s="109">
        <v>3750</v>
      </c>
    </row>
    <row r="51" spans="2:13" ht="27.75" customHeight="1" x14ac:dyDescent="0.15">
      <c r="B51" s="1280"/>
      <c r="C51" s="1281"/>
      <c r="D51" s="106"/>
      <c r="E51" s="1286" t="s">
        <v>42</v>
      </c>
      <c r="F51" s="1286"/>
      <c r="G51" s="1286"/>
      <c r="H51" s="1287"/>
      <c r="I51" s="107">
        <v>2614</v>
      </c>
      <c r="J51" s="108">
        <v>2690</v>
      </c>
      <c r="K51" s="108">
        <v>2796</v>
      </c>
      <c r="L51" s="108">
        <v>2537</v>
      </c>
      <c r="M51" s="109">
        <v>2633</v>
      </c>
    </row>
    <row r="52" spans="2:13" ht="27.75" customHeight="1" x14ac:dyDescent="0.15">
      <c r="B52" s="1282"/>
      <c r="C52" s="1283"/>
      <c r="D52" s="106"/>
      <c r="E52" s="1286" t="s">
        <v>43</v>
      </c>
      <c r="F52" s="1286"/>
      <c r="G52" s="1286"/>
      <c r="H52" s="1287"/>
      <c r="I52" s="107">
        <v>19218</v>
      </c>
      <c r="J52" s="108">
        <v>19012</v>
      </c>
      <c r="K52" s="108">
        <v>19081</v>
      </c>
      <c r="L52" s="108">
        <v>19264</v>
      </c>
      <c r="M52" s="109">
        <v>19271</v>
      </c>
    </row>
    <row r="53" spans="2:13" ht="27.75" customHeight="1" thickBot="1" x14ac:dyDescent="0.2">
      <c r="B53" s="1293" t="s">
        <v>44</v>
      </c>
      <c r="C53" s="1294"/>
      <c r="D53" s="113"/>
      <c r="E53" s="1295" t="s">
        <v>45</v>
      </c>
      <c r="F53" s="1295"/>
      <c r="G53" s="1295"/>
      <c r="H53" s="1296"/>
      <c r="I53" s="114">
        <v>3929</v>
      </c>
      <c r="J53" s="115">
        <v>2290</v>
      </c>
      <c r="K53" s="115">
        <v>1459</v>
      </c>
      <c r="L53" s="115">
        <v>842</v>
      </c>
      <c r="M53" s="116">
        <v>989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eYJCBmpM4KRUCHUGxLlXFWDD56AYnrqJlW4yg4UxAc3woBCLQCHDNPb06UWA+cvaG3cNW2awkQUROWb3bvAVg==" saltValue="5tfMSaSeKAukEpVMVbFh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48</v>
      </c>
      <c r="D55" s="1305"/>
      <c r="E55" s="1306"/>
      <c r="F55" s="128">
        <v>2378</v>
      </c>
      <c r="G55" s="128">
        <v>2118</v>
      </c>
      <c r="H55" s="129">
        <v>2058</v>
      </c>
    </row>
    <row r="56" spans="2:8" ht="52.5" customHeight="1" x14ac:dyDescent="0.15">
      <c r="B56" s="130"/>
      <c r="C56" s="1307" t="s">
        <v>49</v>
      </c>
      <c r="D56" s="1307"/>
      <c r="E56" s="1308"/>
      <c r="F56" s="131">
        <v>2</v>
      </c>
      <c r="G56" s="131">
        <v>2</v>
      </c>
      <c r="H56" s="132">
        <v>2</v>
      </c>
    </row>
    <row r="57" spans="2:8" ht="53.25" customHeight="1" x14ac:dyDescent="0.15">
      <c r="B57" s="130"/>
      <c r="C57" s="1309" t="s">
        <v>50</v>
      </c>
      <c r="D57" s="1309"/>
      <c r="E57" s="1310"/>
      <c r="F57" s="133">
        <v>921</v>
      </c>
      <c r="G57" s="133">
        <v>989</v>
      </c>
      <c r="H57" s="134">
        <v>1683</v>
      </c>
    </row>
    <row r="58" spans="2:8" ht="45.75" customHeight="1" x14ac:dyDescent="0.15">
      <c r="B58" s="135"/>
      <c r="C58" s="1297" t="s">
        <v>608</v>
      </c>
      <c r="D58" s="1298"/>
      <c r="E58" s="1299"/>
      <c r="F58" s="136">
        <v>839</v>
      </c>
      <c r="G58" s="136">
        <v>909</v>
      </c>
      <c r="H58" s="137">
        <v>919</v>
      </c>
    </row>
    <row r="59" spans="2:8" ht="45.75" customHeight="1" x14ac:dyDescent="0.15">
      <c r="B59" s="135"/>
      <c r="C59" s="1297" t="s">
        <v>609</v>
      </c>
      <c r="D59" s="1298"/>
      <c r="E59" s="1299"/>
      <c r="F59" s="136">
        <v>0</v>
      </c>
      <c r="G59" s="136">
        <v>0</v>
      </c>
      <c r="H59" s="137">
        <v>700</v>
      </c>
    </row>
    <row r="60" spans="2:8" ht="45.75" customHeight="1" x14ac:dyDescent="0.15">
      <c r="B60" s="135"/>
      <c r="C60" s="1297" t="s">
        <v>610</v>
      </c>
      <c r="D60" s="1298"/>
      <c r="E60" s="1299"/>
      <c r="F60" s="136">
        <v>58</v>
      </c>
      <c r="G60" s="136">
        <v>58</v>
      </c>
      <c r="H60" s="137">
        <v>36</v>
      </c>
    </row>
    <row r="61" spans="2:8" ht="45.75" customHeight="1" x14ac:dyDescent="0.15">
      <c r="B61" s="135"/>
      <c r="C61" s="1297" t="s">
        <v>611</v>
      </c>
      <c r="D61" s="1298"/>
      <c r="E61" s="1299"/>
      <c r="F61" s="136">
        <v>18</v>
      </c>
      <c r="G61" s="136">
        <v>18</v>
      </c>
      <c r="H61" s="137">
        <v>18</v>
      </c>
    </row>
    <row r="62" spans="2:8" ht="45.75" customHeight="1" thickBot="1" x14ac:dyDescent="0.2">
      <c r="B62" s="138"/>
      <c r="C62" s="1300" t="s">
        <v>612</v>
      </c>
      <c r="D62" s="1301"/>
      <c r="E62" s="1302"/>
      <c r="F62" s="139">
        <v>0</v>
      </c>
      <c r="G62" s="139">
        <v>0</v>
      </c>
      <c r="H62" s="140">
        <v>9</v>
      </c>
    </row>
    <row r="63" spans="2:8" ht="52.5" customHeight="1" thickBot="1" x14ac:dyDescent="0.2">
      <c r="B63" s="141"/>
      <c r="C63" s="1303" t="s">
        <v>51</v>
      </c>
      <c r="D63" s="1303"/>
      <c r="E63" s="1304"/>
      <c r="F63" s="142">
        <v>3302</v>
      </c>
      <c r="G63" s="142">
        <v>3109</v>
      </c>
      <c r="H63" s="143">
        <v>3743</v>
      </c>
    </row>
    <row r="64" spans="2:8" ht="15" customHeight="1" x14ac:dyDescent="0.15"/>
  </sheetData>
  <sheetProtection algorithmName="SHA-512" hashValue="wRNDMbTDIKlq7OGOyv9DfSgG6Btgqf/LxZl7ws+L+zuzuyEkb9AtKDN5dy3gqw2S2z2L1IHNUKAFwe+d+ODbQA==" saltValue="9DIz+X74Vmq/Rxk3zSe5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623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617</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567</v>
      </c>
      <c r="BQ50" s="1314"/>
      <c r="BR50" s="1314"/>
      <c r="BS50" s="1314"/>
      <c r="BT50" s="1314"/>
      <c r="BU50" s="1314"/>
      <c r="BV50" s="1314"/>
      <c r="BW50" s="1314"/>
      <c r="BX50" s="1314" t="s">
        <v>568</v>
      </c>
      <c r="BY50" s="1314"/>
      <c r="BZ50" s="1314"/>
      <c r="CA50" s="1314"/>
      <c r="CB50" s="1314"/>
      <c r="CC50" s="1314"/>
      <c r="CD50" s="1314"/>
      <c r="CE50" s="1314"/>
      <c r="CF50" s="1314" t="s">
        <v>569</v>
      </c>
      <c r="CG50" s="1314"/>
      <c r="CH50" s="1314"/>
      <c r="CI50" s="1314"/>
      <c r="CJ50" s="1314"/>
      <c r="CK50" s="1314"/>
      <c r="CL50" s="1314"/>
      <c r="CM50" s="1314"/>
      <c r="CN50" s="1314" t="s">
        <v>570</v>
      </c>
      <c r="CO50" s="1314"/>
      <c r="CP50" s="1314"/>
      <c r="CQ50" s="1314"/>
      <c r="CR50" s="1314"/>
      <c r="CS50" s="1314"/>
      <c r="CT50" s="1314"/>
      <c r="CU50" s="1314"/>
      <c r="CV50" s="1314" t="s">
        <v>571</v>
      </c>
      <c r="CW50" s="1314"/>
      <c r="CX50" s="1314"/>
      <c r="CY50" s="1314"/>
      <c r="CZ50" s="1314"/>
      <c r="DA50" s="1314"/>
      <c r="DB50" s="1314"/>
      <c r="DC50" s="1314"/>
    </row>
    <row r="51" spans="1:109" ht="13.5" customHeight="1" x14ac:dyDescent="0.15">
      <c r="B51" s="389"/>
      <c r="G51" s="1322"/>
      <c r="H51" s="1322"/>
      <c r="I51" s="1332"/>
      <c r="J51" s="1332"/>
      <c r="K51" s="1316"/>
      <c r="L51" s="1316"/>
      <c r="M51" s="1316"/>
      <c r="N51" s="1316"/>
      <c r="AM51" s="396"/>
      <c r="AN51" s="1315" t="s">
        <v>616</v>
      </c>
      <c r="AO51" s="1315"/>
      <c r="AP51" s="1315"/>
      <c r="AQ51" s="1315"/>
      <c r="AR51" s="1315"/>
      <c r="AS51" s="1315"/>
      <c r="AT51" s="1315"/>
      <c r="AU51" s="1315"/>
      <c r="AV51" s="1315"/>
      <c r="AW51" s="1315"/>
      <c r="AX51" s="1315"/>
      <c r="AY51" s="1315"/>
      <c r="AZ51" s="1315"/>
      <c r="BA51" s="1315"/>
      <c r="BB51" s="1315" t="s">
        <v>614</v>
      </c>
      <c r="BC51" s="1315"/>
      <c r="BD51" s="1315"/>
      <c r="BE51" s="1315"/>
      <c r="BF51" s="1315"/>
      <c r="BG51" s="1315"/>
      <c r="BH51" s="1315"/>
      <c r="BI51" s="1315"/>
      <c r="BJ51" s="1315"/>
      <c r="BK51" s="1315"/>
      <c r="BL51" s="1315"/>
      <c r="BM51" s="1315"/>
      <c r="BN51" s="1315"/>
      <c r="BO51" s="1315"/>
      <c r="BP51" s="1313">
        <v>41</v>
      </c>
      <c r="BQ51" s="1313"/>
      <c r="BR51" s="1313"/>
      <c r="BS51" s="1313"/>
      <c r="BT51" s="1313"/>
      <c r="BU51" s="1313"/>
      <c r="BV51" s="1313"/>
      <c r="BW51" s="1313"/>
      <c r="BX51" s="1313">
        <v>23.5</v>
      </c>
      <c r="BY51" s="1313"/>
      <c r="BZ51" s="1313"/>
      <c r="CA51" s="1313"/>
      <c r="CB51" s="1313"/>
      <c r="CC51" s="1313"/>
      <c r="CD51" s="1313"/>
      <c r="CE51" s="1313"/>
      <c r="CF51" s="1313">
        <v>15.2</v>
      </c>
      <c r="CG51" s="1313"/>
      <c r="CH51" s="1313"/>
      <c r="CI51" s="1313"/>
      <c r="CJ51" s="1313"/>
      <c r="CK51" s="1313"/>
      <c r="CL51" s="1313"/>
      <c r="CM51" s="1313"/>
      <c r="CN51" s="1313">
        <v>8.8000000000000007</v>
      </c>
      <c r="CO51" s="1313"/>
      <c r="CP51" s="1313"/>
      <c r="CQ51" s="1313"/>
      <c r="CR51" s="1313"/>
      <c r="CS51" s="1313"/>
      <c r="CT51" s="1313"/>
      <c r="CU51" s="1313"/>
      <c r="CV51" s="1313">
        <v>9.9</v>
      </c>
      <c r="CW51" s="1313"/>
      <c r="CX51" s="1313"/>
      <c r="CY51" s="1313"/>
      <c r="CZ51" s="1313"/>
      <c r="DA51" s="1313"/>
      <c r="DB51" s="1313"/>
      <c r="DC51" s="1313"/>
    </row>
    <row r="52" spans="1:109" ht="13.5" x14ac:dyDescent="0.15">
      <c r="B52" s="389"/>
      <c r="G52" s="1322"/>
      <c r="H52" s="1322"/>
      <c r="I52" s="1332"/>
      <c r="J52" s="1332"/>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620</v>
      </c>
      <c r="BC53" s="1315"/>
      <c r="BD53" s="1315"/>
      <c r="BE53" s="1315"/>
      <c r="BF53" s="1315"/>
      <c r="BG53" s="1315"/>
      <c r="BH53" s="1315"/>
      <c r="BI53" s="1315"/>
      <c r="BJ53" s="1315"/>
      <c r="BK53" s="1315"/>
      <c r="BL53" s="1315"/>
      <c r="BM53" s="1315"/>
      <c r="BN53" s="1315"/>
      <c r="BO53" s="1315"/>
      <c r="BP53" s="1313">
        <v>59.8</v>
      </c>
      <c r="BQ53" s="1313"/>
      <c r="BR53" s="1313"/>
      <c r="BS53" s="1313"/>
      <c r="BT53" s="1313"/>
      <c r="BU53" s="1313"/>
      <c r="BV53" s="1313"/>
      <c r="BW53" s="1313"/>
      <c r="BX53" s="1313">
        <v>61.3</v>
      </c>
      <c r="BY53" s="1313"/>
      <c r="BZ53" s="1313"/>
      <c r="CA53" s="1313"/>
      <c r="CB53" s="1313"/>
      <c r="CC53" s="1313"/>
      <c r="CD53" s="1313"/>
      <c r="CE53" s="1313"/>
      <c r="CF53" s="1313">
        <v>62.7</v>
      </c>
      <c r="CG53" s="1313"/>
      <c r="CH53" s="1313"/>
      <c r="CI53" s="1313"/>
      <c r="CJ53" s="1313"/>
      <c r="CK53" s="1313"/>
      <c r="CL53" s="1313"/>
      <c r="CM53" s="1313"/>
      <c r="CN53" s="1313">
        <v>63.1</v>
      </c>
      <c r="CO53" s="1313"/>
      <c r="CP53" s="1313"/>
      <c r="CQ53" s="1313"/>
      <c r="CR53" s="1313"/>
      <c r="CS53" s="1313"/>
      <c r="CT53" s="1313"/>
      <c r="CU53" s="1313"/>
      <c r="CV53" s="1313">
        <v>63.3</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615</v>
      </c>
      <c r="AO55" s="1314"/>
      <c r="AP55" s="1314"/>
      <c r="AQ55" s="1314"/>
      <c r="AR55" s="1314"/>
      <c r="AS55" s="1314"/>
      <c r="AT55" s="1314"/>
      <c r="AU55" s="1314"/>
      <c r="AV55" s="1314"/>
      <c r="AW55" s="1314"/>
      <c r="AX55" s="1314"/>
      <c r="AY55" s="1314"/>
      <c r="AZ55" s="1314"/>
      <c r="BA55" s="1314"/>
      <c r="BB55" s="1315" t="s">
        <v>614</v>
      </c>
      <c r="BC55" s="1315"/>
      <c r="BD55" s="1315"/>
      <c r="BE55" s="1315"/>
      <c r="BF55" s="1315"/>
      <c r="BG55" s="1315"/>
      <c r="BH55" s="1315"/>
      <c r="BI55" s="1315"/>
      <c r="BJ55" s="1315"/>
      <c r="BK55" s="1315"/>
      <c r="BL55" s="1315"/>
      <c r="BM55" s="1315"/>
      <c r="BN55" s="1315"/>
      <c r="BO55" s="1315"/>
      <c r="BP55" s="1313">
        <v>20.2</v>
      </c>
      <c r="BQ55" s="1313"/>
      <c r="BR55" s="1313"/>
      <c r="BS55" s="1313"/>
      <c r="BT55" s="1313"/>
      <c r="BU55" s="1313"/>
      <c r="BV55" s="1313"/>
      <c r="BW55" s="1313"/>
      <c r="BX55" s="1313">
        <v>19</v>
      </c>
      <c r="BY55" s="1313"/>
      <c r="BZ55" s="1313"/>
      <c r="CA55" s="1313"/>
      <c r="CB55" s="1313"/>
      <c r="CC55" s="1313"/>
      <c r="CD55" s="1313"/>
      <c r="CE55" s="1313"/>
      <c r="CF55" s="1313">
        <v>15.4</v>
      </c>
      <c r="CG55" s="1313"/>
      <c r="CH55" s="1313"/>
      <c r="CI55" s="1313"/>
      <c r="CJ55" s="1313"/>
      <c r="CK55" s="1313"/>
      <c r="CL55" s="1313"/>
      <c r="CM55" s="1313"/>
      <c r="CN55" s="1313">
        <v>14.9</v>
      </c>
      <c r="CO55" s="1313"/>
      <c r="CP55" s="1313"/>
      <c r="CQ55" s="1313"/>
      <c r="CR55" s="1313"/>
      <c r="CS55" s="1313"/>
      <c r="CT55" s="1313"/>
      <c r="CU55" s="1313"/>
      <c r="CV55" s="1313">
        <v>14.5</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620</v>
      </c>
      <c r="BC57" s="1315"/>
      <c r="BD57" s="1315"/>
      <c r="BE57" s="1315"/>
      <c r="BF57" s="1315"/>
      <c r="BG57" s="1315"/>
      <c r="BH57" s="1315"/>
      <c r="BI57" s="1315"/>
      <c r="BJ57" s="1315"/>
      <c r="BK57" s="1315"/>
      <c r="BL57" s="1315"/>
      <c r="BM57" s="1315"/>
      <c r="BN57" s="1315"/>
      <c r="BO57" s="1315"/>
      <c r="BP57" s="1313">
        <v>53.6</v>
      </c>
      <c r="BQ57" s="1313"/>
      <c r="BR57" s="1313"/>
      <c r="BS57" s="1313"/>
      <c r="BT57" s="1313"/>
      <c r="BU57" s="1313"/>
      <c r="BV57" s="1313"/>
      <c r="BW57" s="1313"/>
      <c r="BX57" s="1313">
        <v>56.1</v>
      </c>
      <c r="BY57" s="1313"/>
      <c r="BZ57" s="1313"/>
      <c r="CA57" s="1313"/>
      <c r="CB57" s="1313"/>
      <c r="CC57" s="1313"/>
      <c r="CD57" s="1313"/>
      <c r="CE57" s="1313"/>
      <c r="CF57" s="1313">
        <v>57.5</v>
      </c>
      <c r="CG57" s="1313"/>
      <c r="CH57" s="1313"/>
      <c r="CI57" s="1313"/>
      <c r="CJ57" s="1313"/>
      <c r="CK57" s="1313"/>
      <c r="CL57" s="1313"/>
      <c r="CM57" s="1313"/>
      <c r="CN57" s="1313">
        <v>58.5</v>
      </c>
      <c r="CO57" s="1313"/>
      <c r="CP57" s="1313"/>
      <c r="CQ57" s="1313"/>
      <c r="CR57" s="1313"/>
      <c r="CS57" s="1313"/>
      <c r="CT57" s="1313"/>
      <c r="CU57" s="1313"/>
      <c r="CV57" s="1313">
        <v>58.9</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619</v>
      </c>
    </row>
    <row r="64" spans="1:109" ht="13.5" x14ac:dyDescent="0.15">
      <c r="B64" s="389"/>
      <c r="G64" s="405"/>
      <c r="I64" s="407"/>
      <c r="J64" s="407"/>
      <c r="K64" s="407"/>
      <c r="L64" s="407"/>
      <c r="M64" s="407"/>
      <c r="N64" s="406"/>
      <c r="AM64" s="405"/>
      <c r="AN64" s="405" t="s">
        <v>618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624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617</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567</v>
      </c>
      <c r="BQ72" s="1314"/>
      <c r="BR72" s="1314"/>
      <c r="BS72" s="1314"/>
      <c r="BT72" s="1314"/>
      <c r="BU72" s="1314"/>
      <c r="BV72" s="1314"/>
      <c r="BW72" s="1314"/>
      <c r="BX72" s="1314" t="s">
        <v>568</v>
      </c>
      <c r="BY72" s="1314"/>
      <c r="BZ72" s="1314"/>
      <c r="CA72" s="1314"/>
      <c r="CB72" s="1314"/>
      <c r="CC72" s="1314"/>
      <c r="CD72" s="1314"/>
      <c r="CE72" s="1314"/>
      <c r="CF72" s="1314" t="s">
        <v>569</v>
      </c>
      <c r="CG72" s="1314"/>
      <c r="CH72" s="1314"/>
      <c r="CI72" s="1314"/>
      <c r="CJ72" s="1314"/>
      <c r="CK72" s="1314"/>
      <c r="CL72" s="1314"/>
      <c r="CM72" s="1314"/>
      <c r="CN72" s="1314" t="s">
        <v>570</v>
      </c>
      <c r="CO72" s="1314"/>
      <c r="CP72" s="1314"/>
      <c r="CQ72" s="1314"/>
      <c r="CR72" s="1314"/>
      <c r="CS72" s="1314"/>
      <c r="CT72" s="1314"/>
      <c r="CU72" s="1314"/>
      <c r="CV72" s="1314" t="s">
        <v>571</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616</v>
      </c>
      <c r="AO73" s="1315"/>
      <c r="AP73" s="1315"/>
      <c r="AQ73" s="1315"/>
      <c r="AR73" s="1315"/>
      <c r="AS73" s="1315"/>
      <c r="AT73" s="1315"/>
      <c r="AU73" s="1315"/>
      <c r="AV73" s="1315"/>
      <c r="AW73" s="1315"/>
      <c r="AX73" s="1315"/>
      <c r="AY73" s="1315"/>
      <c r="AZ73" s="1315"/>
      <c r="BA73" s="1315"/>
      <c r="BB73" s="1315" t="s">
        <v>614</v>
      </c>
      <c r="BC73" s="1315"/>
      <c r="BD73" s="1315"/>
      <c r="BE73" s="1315"/>
      <c r="BF73" s="1315"/>
      <c r="BG73" s="1315"/>
      <c r="BH73" s="1315"/>
      <c r="BI73" s="1315"/>
      <c r="BJ73" s="1315"/>
      <c r="BK73" s="1315"/>
      <c r="BL73" s="1315"/>
      <c r="BM73" s="1315"/>
      <c r="BN73" s="1315"/>
      <c r="BO73" s="1315"/>
      <c r="BP73" s="1313">
        <v>41</v>
      </c>
      <c r="BQ73" s="1313"/>
      <c r="BR73" s="1313"/>
      <c r="BS73" s="1313"/>
      <c r="BT73" s="1313"/>
      <c r="BU73" s="1313"/>
      <c r="BV73" s="1313"/>
      <c r="BW73" s="1313"/>
      <c r="BX73" s="1313">
        <v>23.5</v>
      </c>
      <c r="BY73" s="1313"/>
      <c r="BZ73" s="1313"/>
      <c r="CA73" s="1313"/>
      <c r="CB73" s="1313"/>
      <c r="CC73" s="1313"/>
      <c r="CD73" s="1313"/>
      <c r="CE73" s="1313"/>
      <c r="CF73" s="1313">
        <v>15.2</v>
      </c>
      <c r="CG73" s="1313"/>
      <c r="CH73" s="1313"/>
      <c r="CI73" s="1313"/>
      <c r="CJ73" s="1313"/>
      <c r="CK73" s="1313"/>
      <c r="CL73" s="1313"/>
      <c r="CM73" s="1313"/>
      <c r="CN73" s="1313">
        <v>8.8000000000000007</v>
      </c>
      <c r="CO73" s="1313"/>
      <c r="CP73" s="1313"/>
      <c r="CQ73" s="1313"/>
      <c r="CR73" s="1313"/>
      <c r="CS73" s="1313"/>
      <c r="CT73" s="1313"/>
      <c r="CU73" s="1313"/>
      <c r="CV73" s="1313">
        <v>9.9</v>
      </c>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613</v>
      </c>
      <c r="BC75" s="1315"/>
      <c r="BD75" s="1315"/>
      <c r="BE75" s="1315"/>
      <c r="BF75" s="1315"/>
      <c r="BG75" s="1315"/>
      <c r="BH75" s="1315"/>
      <c r="BI75" s="1315"/>
      <c r="BJ75" s="1315"/>
      <c r="BK75" s="1315"/>
      <c r="BL75" s="1315"/>
      <c r="BM75" s="1315"/>
      <c r="BN75" s="1315"/>
      <c r="BO75" s="1315"/>
      <c r="BP75" s="1313">
        <v>11.2</v>
      </c>
      <c r="BQ75" s="1313"/>
      <c r="BR75" s="1313"/>
      <c r="BS75" s="1313"/>
      <c r="BT75" s="1313"/>
      <c r="BU75" s="1313"/>
      <c r="BV75" s="1313"/>
      <c r="BW75" s="1313"/>
      <c r="BX75" s="1313">
        <v>10.8</v>
      </c>
      <c r="BY75" s="1313"/>
      <c r="BZ75" s="1313"/>
      <c r="CA75" s="1313"/>
      <c r="CB75" s="1313"/>
      <c r="CC75" s="1313"/>
      <c r="CD75" s="1313"/>
      <c r="CE75" s="1313"/>
      <c r="CF75" s="1313">
        <v>10.7</v>
      </c>
      <c r="CG75" s="1313"/>
      <c r="CH75" s="1313"/>
      <c r="CI75" s="1313"/>
      <c r="CJ75" s="1313"/>
      <c r="CK75" s="1313"/>
      <c r="CL75" s="1313"/>
      <c r="CM75" s="1313"/>
      <c r="CN75" s="1313">
        <v>10.5</v>
      </c>
      <c r="CO75" s="1313"/>
      <c r="CP75" s="1313"/>
      <c r="CQ75" s="1313"/>
      <c r="CR75" s="1313"/>
      <c r="CS75" s="1313"/>
      <c r="CT75" s="1313"/>
      <c r="CU75" s="1313"/>
      <c r="CV75" s="1313">
        <v>10.199999999999999</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615</v>
      </c>
      <c r="AO77" s="1314"/>
      <c r="AP77" s="1314"/>
      <c r="AQ77" s="1314"/>
      <c r="AR77" s="1314"/>
      <c r="AS77" s="1314"/>
      <c r="AT77" s="1314"/>
      <c r="AU77" s="1314"/>
      <c r="AV77" s="1314"/>
      <c r="AW77" s="1314"/>
      <c r="AX77" s="1314"/>
      <c r="AY77" s="1314"/>
      <c r="AZ77" s="1314"/>
      <c r="BA77" s="1314"/>
      <c r="BB77" s="1315" t="s">
        <v>614</v>
      </c>
      <c r="BC77" s="1315"/>
      <c r="BD77" s="1315"/>
      <c r="BE77" s="1315"/>
      <c r="BF77" s="1315"/>
      <c r="BG77" s="1315"/>
      <c r="BH77" s="1315"/>
      <c r="BI77" s="1315"/>
      <c r="BJ77" s="1315"/>
      <c r="BK77" s="1315"/>
      <c r="BL77" s="1315"/>
      <c r="BM77" s="1315"/>
      <c r="BN77" s="1315"/>
      <c r="BO77" s="1315"/>
      <c r="BP77" s="1313">
        <v>20.2</v>
      </c>
      <c r="BQ77" s="1313"/>
      <c r="BR77" s="1313"/>
      <c r="BS77" s="1313"/>
      <c r="BT77" s="1313"/>
      <c r="BU77" s="1313"/>
      <c r="BV77" s="1313"/>
      <c r="BW77" s="1313"/>
      <c r="BX77" s="1313">
        <v>19</v>
      </c>
      <c r="BY77" s="1313"/>
      <c r="BZ77" s="1313"/>
      <c r="CA77" s="1313"/>
      <c r="CB77" s="1313"/>
      <c r="CC77" s="1313"/>
      <c r="CD77" s="1313"/>
      <c r="CE77" s="1313"/>
      <c r="CF77" s="1313">
        <v>15.4</v>
      </c>
      <c r="CG77" s="1313"/>
      <c r="CH77" s="1313"/>
      <c r="CI77" s="1313"/>
      <c r="CJ77" s="1313"/>
      <c r="CK77" s="1313"/>
      <c r="CL77" s="1313"/>
      <c r="CM77" s="1313"/>
      <c r="CN77" s="1313">
        <v>14.9</v>
      </c>
      <c r="CO77" s="1313"/>
      <c r="CP77" s="1313"/>
      <c r="CQ77" s="1313"/>
      <c r="CR77" s="1313"/>
      <c r="CS77" s="1313"/>
      <c r="CT77" s="1313"/>
      <c r="CU77" s="1313"/>
      <c r="CV77" s="1313">
        <v>14.5</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613</v>
      </c>
      <c r="BC79" s="1315"/>
      <c r="BD79" s="1315"/>
      <c r="BE79" s="1315"/>
      <c r="BF79" s="1315"/>
      <c r="BG79" s="1315"/>
      <c r="BH79" s="1315"/>
      <c r="BI79" s="1315"/>
      <c r="BJ79" s="1315"/>
      <c r="BK79" s="1315"/>
      <c r="BL79" s="1315"/>
      <c r="BM79" s="1315"/>
      <c r="BN79" s="1315"/>
      <c r="BO79" s="1315"/>
      <c r="BP79" s="1313">
        <v>8.6</v>
      </c>
      <c r="BQ79" s="1313"/>
      <c r="BR79" s="1313"/>
      <c r="BS79" s="1313"/>
      <c r="BT79" s="1313"/>
      <c r="BU79" s="1313"/>
      <c r="BV79" s="1313"/>
      <c r="BW79" s="1313"/>
      <c r="BX79" s="1313">
        <v>8.5</v>
      </c>
      <c r="BY79" s="1313"/>
      <c r="BZ79" s="1313"/>
      <c r="CA79" s="1313"/>
      <c r="CB79" s="1313"/>
      <c r="CC79" s="1313"/>
      <c r="CD79" s="1313"/>
      <c r="CE79" s="1313"/>
      <c r="CF79" s="1313">
        <v>8.5</v>
      </c>
      <c r="CG79" s="1313"/>
      <c r="CH79" s="1313"/>
      <c r="CI79" s="1313"/>
      <c r="CJ79" s="1313"/>
      <c r="CK79" s="1313"/>
      <c r="CL79" s="1313"/>
      <c r="CM79" s="1313"/>
      <c r="CN79" s="1313">
        <v>8.5</v>
      </c>
      <c r="CO79" s="1313"/>
      <c r="CP79" s="1313"/>
      <c r="CQ79" s="1313"/>
      <c r="CR79" s="1313"/>
      <c r="CS79" s="1313"/>
      <c r="CT79" s="1313"/>
      <c r="CU79" s="1313"/>
      <c r="CV79" s="1313">
        <v>8.4</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3sfxz7tnb+LK091149tib0oHELb+G5ftssIMZjgjRnhP44lbGLlljpZv9C4a9cD9LXdENaso+KFVkaSpHKa5A==" saltValue="EKV8MDh0NIhYSN3c+OWNT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4jPXuiF4uBj/sI/gC0sk0WYVU4PMxxjiJUWvnywTcz6onLGoUO+P8k6f151/+f+adLFfNoi9/qrrtNQrr+pkgw==" saltValue="B4VqvYIy3fowN0VZzLA7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Ls3I1fec8/ymqkI6n1Bs6l9ky3NcxTcbPhLuRT3dk69vAfJ+TfZUctcLL63c1QAumZHpyFwKztX0OgW06rcLnQ==" saltValue="wg1u5m0e4W7ojwC6f2gS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40" workbookViewId="0">
      <selection activeCell="D33" sqref="D33"/>
    </sheetView>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62645</v>
      </c>
      <c r="E3" s="162"/>
      <c r="F3" s="163">
        <v>78864</v>
      </c>
      <c r="G3" s="164"/>
      <c r="H3" s="165"/>
    </row>
    <row r="4" spans="1:8" x14ac:dyDescent="0.15">
      <c r="A4" s="166"/>
      <c r="B4" s="167"/>
      <c r="C4" s="168"/>
      <c r="D4" s="169">
        <v>35028</v>
      </c>
      <c r="E4" s="170"/>
      <c r="F4" s="171">
        <v>46136</v>
      </c>
      <c r="G4" s="172"/>
      <c r="H4" s="173"/>
    </row>
    <row r="5" spans="1:8" x14ac:dyDescent="0.15">
      <c r="A5" s="154" t="s">
        <v>559</v>
      </c>
      <c r="B5" s="159"/>
      <c r="C5" s="160"/>
      <c r="D5" s="161">
        <v>60757</v>
      </c>
      <c r="E5" s="162"/>
      <c r="F5" s="163">
        <v>85042</v>
      </c>
      <c r="G5" s="164"/>
      <c r="H5" s="165"/>
    </row>
    <row r="6" spans="1:8" x14ac:dyDescent="0.15">
      <c r="A6" s="166"/>
      <c r="B6" s="167"/>
      <c r="C6" s="168"/>
      <c r="D6" s="169">
        <v>32762</v>
      </c>
      <c r="E6" s="170"/>
      <c r="F6" s="171">
        <v>50806</v>
      </c>
      <c r="G6" s="172"/>
      <c r="H6" s="173"/>
    </row>
    <row r="7" spans="1:8" x14ac:dyDescent="0.15">
      <c r="A7" s="154" t="s">
        <v>560</v>
      </c>
      <c r="B7" s="159"/>
      <c r="C7" s="160"/>
      <c r="D7" s="161">
        <v>62842</v>
      </c>
      <c r="E7" s="162"/>
      <c r="F7" s="163">
        <v>83774</v>
      </c>
      <c r="G7" s="164"/>
      <c r="H7" s="165"/>
    </row>
    <row r="8" spans="1:8" x14ac:dyDescent="0.15">
      <c r="A8" s="166"/>
      <c r="B8" s="167"/>
      <c r="C8" s="168"/>
      <c r="D8" s="169">
        <v>36054</v>
      </c>
      <c r="E8" s="170"/>
      <c r="F8" s="171">
        <v>52179</v>
      </c>
      <c r="G8" s="172"/>
      <c r="H8" s="173"/>
    </row>
    <row r="9" spans="1:8" x14ac:dyDescent="0.15">
      <c r="A9" s="154" t="s">
        <v>561</v>
      </c>
      <c r="B9" s="159"/>
      <c r="C9" s="160"/>
      <c r="D9" s="161">
        <v>78759</v>
      </c>
      <c r="E9" s="162"/>
      <c r="F9" s="163">
        <v>132981</v>
      </c>
      <c r="G9" s="164"/>
      <c r="H9" s="165"/>
    </row>
    <row r="10" spans="1:8" x14ac:dyDescent="0.15">
      <c r="A10" s="166"/>
      <c r="B10" s="167"/>
      <c r="C10" s="168"/>
      <c r="D10" s="169">
        <v>35505</v>
      </c>
      <c r="E10" s="170"/>
      <c r="F10" s="171">
        <v>56973</v>
      </c>
      <c r="G10" s="172"/>
      <c r="H10" s="173"/>
    </row>
    <row r="11" spans="1:8" x14ac:dyDescent="0.15">
      <c r="A11" s="154" t="s">
        <v>562</v>
      </c>
      <c r="B11" s="159"/>
      <c r="C11" s="160"/>
      <c r="D11" s="161">
        <v>36914</v>
      </c>
      <c r="E11" s="162"/>
      <c r="F11" s="163">
        <v>128523</v>
      </c>
      <c r="G11" s="164"/>
      <c r="H11" s="165"/>
    </row>
    <row r="12" spans="1:8" x14ac:dyDescent="0.15">
      <c r="A12" s="166"/>
      <c r="B12" s="167"/>
      <c r="C12" s="174"/>
      <c r="D12" s="169">
        <v>17734</v>
      </c>
      <c r="E12" s="170"/>
      <c r="F12" s="171">
        <v>56792</v>
      </c>
      <c r="G12" s="172"/>
      <c r="H12" s="173"/>
    </row>
    <row r="13" spans="1:8" x14ac:dyDescent="0.15">
      <c r="A13" s="154"/>
      <c r="B13" s="159"/>
      <c r="C13" s="175"/>
      <c r="D13" s="176">
        <v>60383</v>
      </c>
      <c r="E13" s="177"/>
      <c r="F13" s="178">
        <v>101837</v>
      </c>
      <c r="G13" s="179"/>
      <c r="H13" s="165"/>
    </row>
    <row r="14" spans="1:8" x14ac:dyDescent="0.15">
      <c r="A14" s="166"/>
      <c r="B14" s="167"/>
      <c r="C14" s="168"/>
      <c r="D14" s="169">
        <v>31417</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6.23</v>
      </c>
      <c r="C19" s="180">
        <f>ROUND(VALUE(SUBSTITUTE(実質収支比率等に係る経年分析!G$48,"▲","-")),2)</f>
        <v>3.93</v>
      </c>
      <c r="D19" s="180">
        <f>ROUND(VALUE(SUBSTITUTE(実質収支比率等に係る経年分析!H$48,"▲","-")),2)</f>
        <v>4.17</v>
      </c>
      <c r="E19" s="180">
        <f>ROUND(VALUE(SUBSTITUTE(実質収支比率等に係る経年分析!I$48,"▲","-")),2)</f>
        <v>4.22</v>
      </c>
      <c r="F19" s="180">
        <f>ROUND(VALUE(SUBSTITUTE(実質収支比率等に係る経年分析!J$48,"▲","-")),2)</f>
        <v>3.11</v>
      </c>
    </row>
    <row r="20" spans="1:11" x14ac:dyDescent="0.15">
      <c r="A20" s="180" t="s">
        <v>55</v>
      </c>
      <c r="B20" s="180">
        <f>ROUND(VALUE(SUBSTITUTE(実質収支比率等に係る経年分析!F$47,"▲","-")),2)</f>
        <v>20.09</v>
      </c>
      <c r="C20" s="180">
        <f>ROUND(VALUE(SUBSTITUTE(実質収支比率等に係る経年分析!G$47,"▲","-")),2)</f>
        <v>22.01</v>
      </c>
      <c r="D20" s="180">
        <f>ROUND(VALUE(SUBSTITUTE(実質収支比率等に係る経年分析!H$47,"▲","-")),2)</f>
        <v>20.97</v>
      </c>
      <c r="E20" s="180">
        <f>ROUND(VALUE(SUBSTITUTE(実質収支比率等に係る経年分析!I$47,"▲","-")),2)</f>
        <v>18.760000000000002</v>
      </c>
      <c r="F20" s="180">
        <f>ROUND(VALUE(SUBSTITUTE(実質収支比率等に係る経年分析!J$47,"▲","-")),2)</f>
        <v>17.72</v>
      </c>
    </row>
    <row r="21" spans="1:11" x14ac:dyDescent="0.15">
      <c r="A21" s="180" t="s">
        <v>56</v>
      </c>
      <c r="B21" s="180">
        <f>IF(ISNUMBER(VALUE(SUBSTITUTE(実質収支比率等に係る経年分析!F$49,"▲","-"))),ROUND(VALUE(SUBSTITUTE(実質収支比率等に係る経年分析!F$49,"▲","-")),2),NA())</f>
        <v>-0.66</v>
      </c>
      <c r="C21" s="180">
        <f>IF(ISNUMBER(VALUE(SUBSTITUTE(実質収支比率等に係る経年分析!G$49,"▲","-"))),ROUND(VALUE(SUBSTITUTE(実質収支比率等に係る経年分析!G$49,"▲","-")),2),NA())</f>
        <v>-3.79</v>
      </c>
      <c r="D21" s="180">
        <f>IF(ISNUMBER(VALUE(SUBSTITUTE(実質収支比率等に係る経年分析!H$49,"▲","-"))),ROUND(VALUE(SUBSTITUTE(実質収支比率等に係る経年分析!H$49,"▲","-")),2),NA())</f>
        <v>-3.22</v>
      </c>
      <c r="E21" s="180">
        <f>IF(ISNUMBER(VALUE(SUBSTITUTE(実質収支比率等に係る経年分析!I$49,"▲","-"))),ROUND(VALUE(SUBSTITUTE(実質収支比率等に係る経年分析!I$49,"▲","-")),2),NA())</f>
        <v>-4.66</v>
      </c>
      <c r="F21" s="180">
        <f>IF(ISNUMBER(VALUE(SUBSTITUTE(実質収支比率等に係る経年分析!J$49,"▲","-"))),ROUND(VALUE(SUBSTITUTE(実質収支比率等に係る経年分析!J$49,"▲","-")),2),NA())</f>
        <v>-3.57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病院事業会計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6.17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3.73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2.73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4.9800000000000004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2091</v>
      </c>
      <c r="E42" s="182"/>
      <c r="F42" s="182"/>
      <c r="G42" s="182">
        <f>'実質公債費比率（分子）の構造'!L$52</f>
        <v>2162</v>
      </c>
      <c r="H42" s="182"/>
      <c r="I42" s="182"/>
      <c r="J42" s="182">
        <f>'実質公債費比率（分子）の構造'!M$52</f>
        <v>2185</v>
      </c>
      <c r="K42" s="182"/>
      <c r="L42" s="182"/>
      <c r="M42" s="182">
        <f>'実質公債費比率（分子）の構造'!N$52</f>
        <v>2089</v>
      </c>
      <c r="N42" s="182"/>
      <c r="O42" s="182"/>
      <c r="P42" s="182">
        <f>'実質公債費比率（分子）の構造'!O$52</f>
        <v>2064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178</v>
      </c>
      <c r="C44" s="182"/>
      <c r="D44" s="182"/>
      <c r="E44" s="182">
        <f>'実質公債費比率（分子）の構造'!L$50</f>
        <v>165</v>
      </c>
      <c r="F44" s="182"/>
      <c r="G44" s="182"/>
      <c r="H44" s="182">
        <f>'実質公債費比率（分子）の構造'!M$50</f>
        <v>152</v>
      </c>
      <c r="I44" s="182"/>
      <c r="J44" s="182"/>
      <c r="K44" s="182">
        <f>'実質公債費比率（分子）の構造'!N$50</f>
        <v>118</v>
      </c>
      <c r="L44" s="182"/>
      <c r="M44" s="182"/>
      <c r="N44" s="182">
        <f>'実質公債費比率（分子）の構造'!O$50</f>
        <v>138</v>
      </c>
      <c r="O44" s="182"/>
      <c r="P44" s="182"/>
    </row>
    <row r="45" spans="1:16" x14ac:dyDescent="0.15">
      <c r="A45" s="182" t="s">
        <v>66</v>
      </c>
      <c r="B45" s="182">
        <f>'実質公債費比率（分子）の構造'!K$49</f>
        <v>272</v>
      </c>
      <c r="C45" s="182"/>
      <c r="D45" s="182"/>
      <c r="E45" s="182">
        <f>'実質公債費比率（分子）の構造'!L$49</f>
        <v>264</v>
      </c>
      <c r="F45" s="182"/>
      <c r="G45" s="182"/>
      <c r="H45" s="182">
        <f>'実質公債費比率（分子）の構造'!M$49</f>
        <v>244</v>
      </c>
      <c r="I45" s="182"/>
      <c r="J45" s="182"/>
      <c r="K45" s="182">
        <f>'実質公債費比率（分子）の構造'!N$49</f>
        <v>213</v>
      </c>
      <c r="L45" s="182"/>
      <c r="M45" s="182"/>
      <c r="N45" s="182">
        <f>'実質公債費比率（分子）の構造'!O$49</f>
        <v>77</v>
      </c>
      <c r="O45" s="182"/>
      <c r="P45" s="182"/>
    </row>
    <row r="46" spans="1:16" x14ac:dyDescent="0.15">
      <c r="A46" s="182" t="s">
        <v>67</v>
      </c>
      <c r="B46" s="182">
        <f>'実質公債費比率（分子）の構造'!K$48</f>
        <v>605</v>
      </c>
      <c r="C46" s="182"/>
      <c r="D46" s="182"/>
      <c r="E46" s="182">
        <f>'実質公債費比率（分子）の構造'!L$48</f>
        <v>663</v>
      </c>
      <c r="F46" s="182"/>
      <c r="G46" s="182"/>
      <c r="H46" s="182">
        <f>'実質公債費比率（分子）の構造'!M$48</f>
        <v>737</v>
      </c>
      <c r="I46" s="182"/>
      <c r="J46" s="182"/>
      <c r="K46" s="182">
        <f>'実質公債費比率（分子）の構造'!N$48</f>
        <v>679</v>
      </c>
      <c r="L46" s="182"/>
      <c r="M46" s="182"/>
      <c r="N46" s="182">
        <f>'実質公債費比率（分子）の構造'!O$48</f>
        <v>734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2081</v>
      </c>
      <c r="C49" s="182"/>
      <c r="D49" s="182"/>
      <c r="E49" s="182">
        <f>'実質公債費比率（分子）の構造'!L$45</f>
        <v>2096</v>
      </c>
      <c r="F49" s="182"/>
      <c r="G49" s="182"/>
      <c r="H49" s="182">
        <f>'実質公債費比率（分子）の構造'!M$45</f>
        <v>2082</v>
      </c>
      <c r="I49" s="182"/>
      <c r="J49" s="182"/>
      <c r="K49" s="182">
        <f>'実質公債費比率（分子）の構造'!N$45</f>
        <v>2068</v>
      </c>
      <c r="L49" s="182"/>
      <c r="M49" s="182"/>
      <c r="N49" s="182">
        <f>'実質公債費比率（分子）の構造'!O$45</f>
        <v>2065</v>
      </c>
      <c r="O49" s="182"/>
      <c r="P49" s="182"/>
    </row>
    <row r="50" spans="1:16" x14ac:dyDescent="0.15">
      <c r="A50" s="182" t="s">
        <v>71</v>
      </c>
      <c r="B50" s="182" t="e">
        <f>NA()</f>
        <v>#N/A</v>
      </c>
      <c r="C50" s="182">
        <f>IF(ISNUMBER('実質公債費比率（分子）の構造'!K$53),'実質公債費比率（分子）の構造'!K$53,NA())</f>
        <v>1045</v>
      </c>
      <c r="D50" s="182" t="e">
        <f>NA()</f>
        <v>#N/A</v>
      </c>
      <c r="E50" s="182" t="e">
        <f>NA()</f>
        <v>#N/A</v>
      </c>
      <c r="F50" s="182">
        <f>IF(ISNUMBER('実質公債費比率（分子）の構造'!L$53),'実質公債費比率（分子）の構造'!L$53,NA())</f>
        <v>1026</v>
      </c>
      <c r="G50" s="182" t="e">
        <f>NA()</f>
        <v>#N/A</v>
      </c>
      <c r="H50" s="182" t="e">
        <f>NA()</f>
        <v>#N/A</v>
      </c>
      <c r="I50" s="182">
        <f>IF(ISNUMBER('実質公債費比率（分子）の構造'!M$53),'実質公債費比率（分子）の構造'!M$53,NA())</f>
        <v>1030</v>
      </c>
      <c r="J50" s="182" t="e">
        <f>NA()</f>
        <v>#N/A</v>
      </c>
      <c r="K50" s="182" t="e">
        <f>NA()</f>
        <v>#N/A</v>
      </c>
      <c r="L50" s="182">
        <f>IF(ISNUMBER('実質公債費比率（分子）の構造'!N$53),'実質公債費比率（分子）の構造'!N$53,NA())</f>
        <v>989</v>
      </c>
      <c r="M50" s="182" t="e">
        <f>NA()</f>
        <v>#N/A</v>
      </c>
      <c r="N50" s="182" t="e">
        <f>NA()</f>
        <v>#N/A</v>
      </c>
      <c r="O50" s="182">
        <f>IF(ISNUMBER('実質公債費比率（分子）の構造'!O$53),'実質公債費比率（分子）の構造'!O$53,NA())</f>
        <v>950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19218</v>
      </c>
      <c r="E56" s="181"/>
      <c r="F56" s="181"/>
      <c r="G56" s="181">
        <f>'将来負担比率（分子）の構造'!J$52</f>
        <v>19012</v>
      </c>
      <c r="H56" s="181"/>
      <c r="I56" s="181"/>
      <c r="J56" s="181">
        <f>'将来負担比率（分子）の構造'!K$52</f>
        <v>19081</v>
      </c>
      <c r="K56" s="181"/>
      <c r="L56" s="181"/>
      <c r="M56" s="181">
        <f>'将来負担比率（分子）の構造'!L$52</f>
        <v>19264</v>
      </c>
      <c r="N56" s="181"/>
      <c r="O56" s="181"/>
      <c r="P56" s="181">
        <f>'将来負担比率（分子）の構造'!M$52</f>
        <v>19271</v>
      </c>
    </row>
    <row r="57" spans="1:16" x14ac:dyDescent="0.15">
      <c r="A57" s="181" t="s">
        <v>42</v>
      </c>
      <c r="B57" s="181"/>
      <c r="C57" s="181"/>
      <c r="D57" s="181">
        <f>'将来負担比率（分子）の構造'!I$51</f>
        <v>2614</v>
      </c>
      <c r="E57" s="181"/>
      <c r="F57" s="181"/>
      <c r="G57" s="181">
        <f>'将来負担比率（分子）の構造'!J$51</f>
        <v>2690</v>
      </c>
      <c r="H57" s="181"/>
      <c r="I57" s="181"/>
      <c r="J57" s="181">
        <f>'将来負担比率（分子）の構造'!K$51</f>
        <v>2796</v>
      </c>
      <c r="K57" s="181"/>
      <c r="L57" s="181"/>
      <c r="M57" s="181">
        <f>'将来負担比率（分子）の構造'!L$51</f>
        <v>2537</v>
      </c>
      <c r="N57" s="181"/>
      <c r="O57" s="181"/>
      <c r="P57" s="181">
        <f>'将来負担比率（分子）の構造'!M$51</f>
        <v>2633</v>
      </c>
    </row>
    <row r="58" spans="1:16" x14ac:dyDescent="0.15">
      <c r="A58" s="181" t="s">
        <v>41</v>
      </c>
      <c r="B58" s="181"/>
      <c r="C58" s="181"/>
      <c r="D58" s="181">
        <f>'将来負担比率（分子）の構造'!I$50</f>
        <v>3396</v>
      </c>
      <c r="E58" s="181"/>
      <c r="F58" s="181"/>
      <c r="G58" s="181">
        <f>'将来負担比率（分子）の構造'!J$50</f>
        <v>3990</v>
      </c>
      <c r="H58" s="181"/>
      <c r="I58" s="181"/>
      <c r="J58" s="181">
        <f>'将来負担比率（分子）の構造'!K$50</f>
        <v>3974</v>
      </c>
      <c r="K58" s="181"/>
      <c r="L58" s="181"/>
      <c r="M58" s="181">
        <f>'将来負担比率（分子）の構造'!L$50</f>
        <v>3809</v>
      </c>
      <c r="N58" s="181"/>
      <c r="O58" s="181"/>
      <c r="P58" s="181">
        <f>'将来負担比率（分子）の構造'!M$50</f>
        <v>3750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764</v>
      </c>
      <c r="C62" s="181"/>
      <c r="D62" s="181"/>
      <c r="E62" s="181">
        <f>'将来負担比率（分子）の構造'!J$45</f>
        <v>574</v>
      </c>
      <c r="F62" s="181"/>
      <c r="G62" s="181"/>
      <c r="H62" s="181">
        <f>'将来負担比率（分子）の構造'!K$45</f>
        <v>327</v>
      </c>
      <c r="I62" s="181"/>
      <c r="J62" s="181"/>
      <c r="K62" s="181">
        <f>'将来負担比率（分子）の構造'!L$45</f>
        <v>254</v>
      </c>
      <c r="L62" s="181"/>
      <c r="M62" s="181"/>
      <c r="N62" s="181">
        <f>'将来負担比率（分子）の構造'!M$45</f>
        <v>76</v>
      </c>
      <c r="O62" s="181"/>
      <c r="P62" s="181"/>
    </row>
    <row r="63" spans="1:16" x14ac:dyDescent="0.15">
      <c r="A63" s="181" t="s">
        <v>34</v>
      </c>
      <c r="B63" s="181">
        <f>'将来負担比率（分子）の構造'!I$44</f>
        <v>1015</v>
      </c>
      <c r="C63" s="181"/>
      <c r="D63" s="181"/>
      <c r="E63" s="181">
        <f>'将来負担比率（分子）の構造'!J$44</f>
        <v>762</v>
      </c>
      <c r="F63" s="181"/>
      <c r="G63" s="181"/>
      <c r="H63" s="181">
        <f>'将来負担比率（分子）の構造'!K$44</f>
        <v>528</v>
      </c>
      <c r="I63" s="181"/>
      <c r="J63" s="181"/>
      <c r="K63" s="181">
        <f>'将来負担比率（分子）の構造'!L$44</f>
        <v>332</v>
      </c>
      <c r="L63" s="181"/>
      <c r="M63" s="181"/>
      <c r="N63" s="181">
        <f>'将来負担比率（分子）の構造'!M$44</f>
        <v>258</v>
      </c>
      <c r="O63" s="181"/>
      <c r="P63" s="181"/>
    </row>
    <row r="64" spans="1:16" x14ac:dyDescent="0.15">
      <c r="A64" s="181" t="s">
        <v>33</v>
      </c>
      <c r="B64" s="181">
        <f>'将来負担比率（分子）の構造'!I$43</f>
        <v>7399</v>
      </c>
      <c r="C64" s="181"/>
      <c r="D64" s="181"/>
      <c r="E64" s="181">
        <f>'将来負担比率（分子）の構造'!J$43</f>
        <v>7133</v>
      </c>
      <c r="F64" s="181"/>
      <c r="G64" s="181"/>
      <c r="H64" s="181">
        <f>'将来負担比率（分子）の構造'!K$43</f>
        <v>7107</v>
      </c>
      <c r="I64" s="181"/>
      <c r="J64" s="181"/>
      <c r="K64" s="181">
        <f>'将来負担比率（分子）の構造'!L$43</f>
        <v>6243</v>
      </c>
      <c r="L64" s="181"/>
      <c r="M64" s="181"/>
      <c r="N64" s="181">
        <f>'将来負担比率（分子）の構造'!M$43</f>
        <v>6788</v>
      </c>
      <c r="O64" s="181"/>
      <c r="P64" s="181"/>
    </row>
    <row r="65" spans="1:16" x14ac:dyDescent="0.15">
      <c r="A65" s="181" t="s">
        <v>32</v>
      </c>
      <c r="B65" s="181">
        <f>'将来負担比率（分子）の構造'!I$42</f>
        <v>1637</v>
      </c>
      <c r="C65" s="181"/>
      <c r="D65" s="181"/>
      <c r="E65" s="181">
        <f>'将来負担比率（分子）の構造'!J$42</f>
        <v>1481</v>
      </c>
      <c r="F65" s="181"/>
      <c r="G65" s="181"/>
      <c r="H65" s="181">
        <f>'将来負担比率（分子）の構造'!K$42</f>
        <v>1329</v>
      </c>
      <c r="I65" s="181"/>
      <c r="J65" s="181"/>
      <c r="K65" s="181">
        <f>'将来負担比率（分子）の構造'!L$42</f>
        <v>1215</v>
      </c>
      <c r="L65" s="181"/>
      <c r="M65" s="181"/>
      <c r="N65" s="181">
        <f>'将来負担比率（分子）の構造'!M$42</f>
        <v>1082</v>
      </c>
      <c r="O65" s="181"/>
      <c r="P65" s="181"/>
    </row>
    <row r="66" spans="1:16" x14ac:dyDescent="0.15">
      <c r="A66" s="181" t="s">
        <v>31</v>
      </c>
      <c r="B66" s="181">
        <f>'将来負担比率（分子）の構造'!I$41</f>
        <v>18342</v>
      </c>
      <c r="C66" s="181"/>
      <c r="D66" s="181"/>
      <c r="E66" s="181">
        <f>'将来負担比率（分子）の構造'!J$41</f>
        <v>18032</v>
      </c>
      <c r="F66" s="181"/>
      <c r="G66" s="181"/>
      <c r="H66" s="181">
        <f>'将来負担比率（分子）の構造'!K$41</f>
        <v>18019</v>
      </c>
      <c r="I66" s="181"/>
      <c r="J66" s="181"/>
      <c r="K66" s="181">
        <f>'将来負担比率（分子）の構造'!L$41</f>
        <v>18407</v>
      </c>
      <c r="L66" s="181"/>
      <c r="M66" s="181"/>
      <c r="N66" s="181">
        <f>'将来負担比率（分子）の構造'!M$41</f>
        <v>18438</v>
      </c>
      <c r="O66" s="181"/>
      <c r="P66" s="181"/>
    </row>
    <row r="67" spans="1:16" x14ac:dyDescent="0.15">
      <c r="A67" s="181" t="s">
        <v>75</v>
      </c>
      <c r="B67" s="181" t="e">
        <f>NA()</f>
        <v>#N/A</v>
      </c>
      <c r="C67" s="181">
        <f>IF(ISNUMBER('将来負担比率（分子）の構造'!I$53), IF('将来負担比率（分子）の構造'!I$53 &lt; 0, 0, '将来負担比率（分子）の構造'!I$53), NA())</f>
        <v>3929</v>
      </c>
      <c r="D67" s="181" t="e">
        <f>NA()</f>
        <v>#N/A</v>
      </c>
      <c r="E67" s="181" t="e">
        <f>NA()</f>
        <v>#N/A</v>
      </c>
      <c r="F67" s="181">
        <f>IF(ISNUMBER('将来負担比率（分子）の構造'!J$53), IF('将来負担比率（分子）の構造'!J$53 &lt; 0, 0, '将来負担比率（分子）の構造'!J$53), NA())</f>
        <v>2290</v>
      </c>
      <c r="G67" s="181" t="e">
        <f>NA()</f>
        <v>#N/A</v>
      </c>
      <c r="H67" s="181" t="e">
        <f>NA()</f>
        <v>#N/A</v>
      </c>
      <c r="I67" s="181">
        <f>IF(ISNUMBER('将来負担比率（分子）の構造'!K$53), IF('将来負担比率（分子）の構造'!K$53 &lt; 0, 0, '将来負担比率（分子）の構造'!K$53), NA())</f>
        <v>1459</v>
      </c>
      <c r="J67" s="181" t="e">
        <f>NA()</f>
        <v>#N/A</v>
      </c>
      <c r="K67" s="181" t="e">
        <f>NA()</f>
        <v>#N/A</v>
      </c>
      <c r="L67" s="181">
        <f>IF(ISNUMBER('将来負担比率（分子）の構造'!L$53), IF('将来負担比率（分子）の構造'!L$53 &lt; 0, 0, '将来負担比率（分子）の構造'!L$53), NA())</f>
        <v>842</v>
      </c>
      <c r="M67" s="181" t="e">
        <f>NA()</f>
        <v>#N/A</v>
      </c>
      <c r="N67" s="181" t="e">
        <f>NA()</f>
        <v>#N/A</v>
      </c>
      <c r="O67" s="181">
        <f>IF(ISNUMBER('将来負担比率（分子）の構造'!M$53), IF('将来負担比率（分子）の構造'!M$53 &lt; 0, 0, '将来負担比率（分子）の構造'!M$53), NA())</f>
        <v>989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2378</v>
      </c>
      <c r="C72" s="185">
        <f>基金残高に係る経年分析!G55</f>
        <v>2118</v>
      </c>
      <c r="D72" s="185">
        <f>基金残高に係る経年分析!H55</f>
        <v>2058</v>
      </c>
    </row>
    <row r="73" spans="1:16" x14ac:dyDescent="0.15">
      <c r="A73" s="184" t="s">
        <v>78</v>
      </c>
      <c r="B73" s="185">
        <f>基金残高に係る経年分析!F56</f>
        <v>2</v>
      </c>
      <c r="C73" s="185">
        <f>基金残高に係る経年分析!G56</f>
        <v>2</v>
      </c>
      <c r="D73" s="185">
        <f>基金残高に係る経年分析!H56</f>
        <v>2</v>
      </c>
    </row>
    <row r="74" spans="1:16" x14ac:dyDescent="0.15">
      <c r="A74" s="184" t="s">
        <v>79</v>
      </c>
      <c r="B74" s="185">
        <f>基金残高に係る経年分析!F57</f>
        <v>921</v>
      </c>
      <c r="C74" s="185">
        <f>基金残高に係る経年分析!G57</f>
        <v>989</v>
      </c>
      <c r="D74" s="185">
        <f>基金残高に係る経年分析!H57</f>
        <v>1683</v>
      </c>
    </row>
  </sheetData>
  <sheetProtection algorithmName="SHA-512" hashValue="awfCiiQX1MTGxGoVTzZu1O6aI92OjXpPouGE0wy98PDjosPvoAfZrIT6fG/MD9jZJEu62b+fBEiI8G4ZmYwPHQ==" saltValue="GTGlADLIuPTmLgEe/eyL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2022-09-13T05:29:12Z</cp:lastPrinted>
  <dcterms:created xsi:type="dcterms:W3CDTF">2022-02-02T05:24:16Z</dcterms:created>
  <dcterms:modified xsi:type="dcterms:W3CDTF">2022-09-22T00:30:13Z</dcterms:modified>
  <cp:category/>
</cp:coreProperties>
</file>